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8ED0ECA-E612-4709-80CC-FB7E393F92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elkové pohľadávky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9" i="1" l="1"/>
  <c r="N78" i="1"/>
  <c r="L78" i="1"/>
  <c r="J78" i="1"/>
  <c r="O77" i="1"/>
  <c r="M77" i="1"/>
  <c r="K77" i="1"/>
  <c r="O76" i="1"/>
  <c r="M76" i="1"/>
  <c r="K76" i="1"/>
  <c r="O75" i="1"/>
  <c r="M75" i="1"/>
  <c r="K75" i="1"/>
  <c r="O74" i="1"/>
  <c r="M74" i="1"/>
  <c r="K74" i="1"/>
  <c r="O73" i="1"/>
  <c r="M73" i="1"/>
  <c r="K73" i="1"/>
  <c r="O72" i="1"/>
  <c r="M72" i="1"/>
  <c r="K72" i="1"/>
  <c r="O71" i="1"/>
  <c r="M71" i="1"/>
  <c r="K71" i="1"/>
  <c r="O70" i="1"/>
  <c r="M70" i="1"/>
  <c r="K70" i="1"/>
  <c r="O69" i="1"/>
  <c r="M69" i="1"/>
  <c r="K69" i="1"/>
  <c r="O68" i="1"/>
  <c r="M68" i="1"/>
  <c r="K68" i="1"/>
  <c r="O67" i="1"/>
  <c r="M67" i="1"/>
  <c r="K67" i="1"/>
  <c r="O66" i="1"/>
  <c r="M66" i="1"/>
  <c r="K66" i="1"/>
  <c r="O65" i="1"/>
  <c r="M65" i="1"/>
  <c r="K65" i="1"/>
  <c r="O64" i="1"/>
  <c r="M64" i="1"/>
  <c r="K64" i="1"/>
  <c r="O63" i="1"/>
  <c r="M63" i="1"/>
  <c r="K63" i="1"/>
  <c r="O62" i="1"/>
  <c r="M62" i="1"/>
  <c r="K62" i="1"/>
  <c r="O61" i="1"/>
  <c r="M61" i="1"/>
  <c r="K61" i="1"/>
  <c r="O60" i="1"/>
  <c r="M60" i="1"/>
  <c r="K60" i="1"/>
  <c r="O59" i="1"/>
  <c r="M59" i="1"/>
  <c r="K59" i="1"/>
  <c r="O58" i="1"/>
  <c r="M58" i="1"/>
  <c r="K58" i="1"/>
  <c r="O57" i="1"/>
  <c r="M57" i="1"/>
  <c r="K57" i="1"/>
  <c r="O56" i="1"/>
  <c r="M56" i="1"/>
  <c r="K56" i="1"/>
  <c r="O55" i="1"/>
  <c r="M55" i="1"/>
  <c r="K55" i="1"/>
  <c r="O54" i="1"/>
  <c r="M54" i="1"/>
  <c r="K54" i="1"/>
  <c r="O53" i="1"/>
  <c r="M53" i="1"/>
  <c r="K53" i="1"/>
  <c r="O52" i="1"/>
  <c r="M52" i="1"/>
  <c r="K52" i="1"/>
  <c r="O51" i="1"/>
  <c r="M51" i="1"/>
  <c r="K51" i="1"/>
  <c r="O50" i="1"/>
  <c r="M50" i="1"/>
  <c r="K50" i="1"/>
  <c r="O49" i="1"/>
  <c r="M49" i="1"/>
  <c r="K49" i="1"/>
  <c r="O48" i="1"/>
  <c r="M48" i="1"/>
  <c r="K48" i="1"/>
  <c r="O47" i="1"/>
  <c r="M47" i="1"/>
  <c r="K47" i="1"/>
  <c r="O46" i="1"/>
  <c r="M46" i="1"/>
  <c r="K46" i="1"/>
  <c r="O45" i="1"/>
  <c r="M45" i="1"/>
  <c r="K45" i="1"/>
  <c r="O44" i="1"/>
  <c r="M44" i="1"/>
  <c r="K44" i="1"/>
  <c r="O43" i="1"/>
  <c r="M43" i="1"/>
  <c r="K43" i="1"/>
  <c r="O42" i="1"/>
  <c r="M42" i="1"/>
  <c r="K42" i="1"/>
  <c r="O41" i="1"/>
  <c r="M41" i="1"/>
  <c r="K41" i="1"/>
  <c r="K78" i="1" s="1"/>
  <c r="O40" i="1"/>
  <c r="O78" i="1" s="1"/>
  <c r="M40" i="1"/>
  <c r="M78" i="1" s="1"/>
  <c r="K40" i="1"/>
  <c r="N35" i="1"/>
  <c r="N79" i="1" s="1"/>
  <c r="O79" i="1" s="1"/>
  <c r="L35" i="1"/>
  <c r="J35" i="1"/>
  <c r="J79" i="1" s="1"/>
  <c r="O34" i="1"/>
  <c r="M34" i="1"/>
  <c r="K34" i="1"/>
  <c r="O33" i="1"/>
  <c r="M33" i="1"/>
  <c r="K33" i="1"/>
  <c r="O32" i="1"/>
  <c r="M32" i="1"/>
  <c r="K32" i="1"/>
  <c r="O31" i="1"/>
  <c r="M31" i="1"/>
  <c r="K31" i="1"/>
  <c r="O30" i="1"/>
  <c r="M30" i="1"/>
  <c r="K30" i="1"/>
  <c r="O29" i="1"/>
  <c r="M29" i="1"/>
  <c r="K29" i="1"/>
  <c r="O28" i="1"/>
  <c r="M28" i="1"/>
  <c r="K28" i="1"/>
  <c r="O27" i="1"/>
  <c r="M27" i="1"/>
  <c r="K27" i="1"/>
  <c r="O26" i="1"/>
  <c r="M26" i="1"/>
  <c r="K26" i="1"/>
  <c r="O25" i="1"/>
  <c r="M25" i="1"/>
  <c r="K25" i="1"/>
  <c r="O24" i="1"/>
  <c r="M24" i="1"/>
  <c r="K24" i="1"/>
  <c r="O23" i="1"/>
  <c r="M23" i="1"/>
  <c r="K23" i="1"/>
  <c r="O22" i="1"/>
  <c r="M22" i="1"/>
  <c r="K22" i="1"/>
  <c r="O21" i="1"/>
  <c r="M21" i="1"/>
  <c r="K21" i="1"/>
  <c r="O20" i="1"/>
  <c r="M20" i="1"/>
  <c r="K20" i="1"/>
  <c r="O19" i="1"/>
  <c r="M19" i="1"/>
  <c r="K19" i="1"/>
  <c r="O18" i="1"/>
  <c r="M18" i="1"/>
  <c r="K18" i="1"/>
  <c r="O17" i="1"/>
  <c r="M17" i="1"/>
  <c r="K17" i="1"/>
  <c r="O16" i="1"/>
  <c r="M16" i="1"/>
  <c r="K16" i="1"/>
  <c r="O15" i="1"/>
  <c r="M15" i="1"/>
  <c r="K15" i="1"/>
  <c r="O14" i="1"/>
  <c r="M14" i="1"/>
  <c r="K14" i="1"/>
  <c r="O13" i="1"/>
  <c r="M13" i="1"/>
  <c r="K13" i="1"/>
  <c r="O12" i="1"/>
  <c r="M12" i="1"/>
  <c r="K12" i="1"/>
  <c r="O11" i="1"/>
  <c r="M11" i="1"/>
  <c r="K11" i="1"/>
  <c r="O10" i="1"/>
  <c r="M10" i="1"/>
  <c r="K10" i="1"/>
  <c r="O9" i="1"/>
  <c r="M9" i="1"/>
  <c r="M35" i="1" s="1"/>
  <c r="K9" i="1"/>
  <c r="O8" i="1"/>
  <c r="M8" i="1"/>
  <c r="K8" i="1"/>
  <c r="O7" i="1"/>
  <c r="M7" i="1"/>
  <c r="K7" i="1"/>
  <c r="O6" i="1"/>
  <c r="M6" i="1"/>
  <c r="K6" i="1"/>
  <c r="K35" i="1" s="1"/>
  <c r="K79" i="1" s="1"/>
  <c r="M79" i="1" l="1"/>
  <c r="O35" i="1"/>
  <c r="F79" i="1" l="1"/>
  <c r="C79" i="1"/>
  <c r="H78" i="1"/>
  <c r="F78" i="1"/>
  <c r="D78" i="1"/>
  <c r="C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1" i="1"/>
  <c r="G71" i="1"/>
  <c r="E71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I65" i="1"/>
  <c r="G65" i="1"/>
  <c r="E65" i="1"/>
  <c r="I64" i="1"/>
  <c r="G64" i="1"/>
  <c r="E64" i="1"/>
  <c r="I63" i="1"/>
  <c r="G63" i="1"/>
  <c r="E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5" i="1"/>
  <c r="G55" i="1"/>
  <c r="E55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I47" i="1"/>
  <c r="G47" i="1"/>
  <c r="E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E78" i="1" s="1"/>
  <c r="I41" i="1"/>
  <c r="G41" i="1"/>
  <c r="G78" i="1" s="1"/>
  <c r="E41" i="1"/>
  <c r="I40" i="1"/>
  <c r="I78" i="1" s="1"/>
  <c r="G40" i="1"/>
  <c r="E40" i="1"/>
  <c r="H35" i="1"/>
  <c r="H79" i="1" s="1"/>
  <c r="I79" i="1" s="1"/>
  <c r="F35" i="1"/>
  <c r="D35" i="1"/>
  <c r="D79" i="1" s="1"/>
  <c r="C35" i="1"/>
  <c r="I34" i="1"/>
  <c r="G34" i="1"/>
  <c r="E34" i="1"/>
  <c r="I33" i="1"/>
  <c r="G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7" i="1"/>
  <c r="G7" i="1"/>
  <c r="E7" i="1"/>
  <c r="I6" i="1"/>
  <c r="G6" i="1"/>
  <c r="G35" i="1" s="1"/>
  <c r="E6" i="1"/>
  <c r="E35" i="1" s="1"/>
  <c r="E79" i="1" s="1"/>
  <c r="G79" i="1" l="1"/>
  <c r="I35" i="1"/>
</calcChain>
</file>

<file path=xl/sharedStrings.xml><?xml version="1.0" encoding="utf-8"?>
<sst xmlns="http://schemas.openxmlformats.org/spreadsheetml/2006/main" count="182" uniqueCount="150">
  <si>
    <t>druh pohľadávky</t>
  </si>
  <si>
    <t>Stav</t>
  </si>
  <si>
    <t xml:space="preserve">stav </t>
  </si>
  <si>
    <t>+/-</t>
  </si>
  <si>
    <t>314 20 88 20 01</t>
  </si>
  <si>
    <t>314 20 88 10 01</t>
  </si>
  <si>
    <t>318 20 10 25 07</t>
  </si>
  <si>
    <t>318 20 10 47 07</t>
  </si>
  <si>
    <t>318 20 10 55 07</t>
  </si>
  <si>
    <t>318 20 10 55 17</t>
  </si>
  <si>
    <t>318 20 10 55 27</t>
  </si>
  <si>
    <t>318 20 10 60 07</t>
  </si>
  <si>
    <t>318 20 20 10 01</t>
  </si>
  <si>
    <t>318 20 20 20 01</t>
  </si>
  <si>
    <t>318 20 20 25 01</t>
  </si>
  <si>
    <t>318 20 20 30 01</t>
  </si>
  <si>
    <t>318 20 20 40 07</t>
  </si>
  <si>
    <t>318 20 30 10 07</t>
  </si>
  <si>
    <t>318 20 30 20 01</t>
  </si>
  <si>
    <t>služby byty</t>
  </si>
  <si>
    <t>mestská knižnica</t>
  </si>
  <si>
    <t>kuratela</t>
  </si>
  <si>
    <t>Komunálny odpad</t>
  </si>
  <si>
    <t>nájom pozemkov</t>
  </si>
  <si>
    <t xml:space="preserve">predaj pozemkov </t>
  </si>
  <si>
    <t>nájom byty</t>
  </si>
  <si>
    <t xml:space="preserve">vodné a stočné </t>
  </si>
  <si>
    <t>byty BYPOPS do r. 2008</t>
  </si>
  <si>
    <t>318 20 40 10 07</t>
  </si>
  <si>
    <t>záškoláctvo</t>
  </si>
  <si>
    <t>318 20 70 01 05</t>
  </si>
  <si>
    <t>318 20 70 10 25</t>
  </si>
  <si>
    <t>komunálny odpad od r. 2005</t>
  </si>
  <si>
    <t>318 20 88 10 51</t>
  </si>
  <si>
    <t>Pult centr. ochrany - MsP</t>
  </si>
  <si>
    <t>318 20 88 15 01</t>
  </si>
  <si>
    <t>318 20 88 40 27</t>
  </si>
  <si>
    <t>splátky za predané byty</t>
  </si>
  <si>
    <t>318 20 88 40 37</t>
  </si>
  <si>
    <t>nájomné Baštova</t>
  </si>
  <si>
    <t>318 20 88 50 17</t>
  </si>
  <si>
    <t>voda, teplo Baštova</t>
  </si>
  <si>
    <t>318 20 88 50 27</t>
  </si>
  <si>
    <t>poplatok za uloženie odpadu</t>
  </si>
  <si>
    <t>318 20 88 60 14</t>
  </si>
  <si>
    <t>výherné automaty</t>
  </si>
  <si>
    <t>318 20 88 70 01</t>
  </si>
  <si>
    <t>služby NP (voda do r. 2009)</t>
  </si>
  <si>
    <t>priestupky  - pokuty OÚ Brezno</t>
  </si>
  <si>
    <t>uloženie odpadu - FO</t>
  </si>
  <si>
    <t>opatrovateľská služba</t>
  </si>
  <si>
    <t>daň z pozemkov</t>
  </si>
  <si>
    <t>319 20 10 15 07</t>
  </si>
  <si>
    <t>daň zo stavieb</t>
  </si>
  <si>
    <t>319 20 10 16 07</t>
  </si>
  <si>
    <t>daň za byty</t>
  </si>
  <si>
    <t>319 20 10 17 07</t>
  </si>
  <si>
    <t>daň za psa</t>
  </si>
  <si>
    <t>319 20 10 25 07</t>
  </si>
  <si>
    <t>daň za predajné automaty</t>
  </si>
  <si>
    <t>319 20 10 40 01</t>
  </si>
  <si>
    <t>daň za VP</t>
  </si>
  <si>
    <t>319 20 10 45 07</t>
  </si>
  <si>
    <t>daň za výherné hracie prístroje</t>
  </si>
  <si>
    <t>319 20 10 55 01</t>
  </si>
  <si>
    <t>daň za ubytovanie</t>
  </si>
  <si>
    <t>319 20 10 30 01</t>
  </si>
  <si>
    <t>pohľadávky byty</t>
  </si>
  <si>
    <t>pohľadávky NP</t>
  </si>
  <si>
    <t>378 20 15 11</t>
  </si>
  <si>
    <t>ostatné</t>
  </si>
  <si>
    <t xml:space="preserve">iné pohľadávky </t>
  </si>
  <si>
    <t>378 20 30 81</t>
  </si>
  <si>
    <t>medzisúčet str. 1</t>
  </si>
  <si>
    <t>CELKOM</t>
  </si>
  <si>
    <t>preddavky - Slov.  pošta služby</t>
  </si>
  <si>
    <t>výrub drevín, znečistenie ovzdušia</t>
  </si>
  <si>
    <t>315 20 25 00 81</t>
  </si>
  <si>
    <t>315 20 10 00 87</t>
  </si>
  <si>
    <t>378 20 10  17</t>
  </si>
  <si>
    <t>318 20 40 10 15</t>
  </si>
  <si>
    <t>príjmy SOÚ - pokuty</t>
  </si>
  <si>
    <t xml:space="preserve">         -materiál a služby</t>
  </si>
  <si>
    <t>315 10 25 00 87</t>
  </si>
  <si>
    <t>POS terminál - MsÚ</t>
  </si>
  <si>
    <t>POS terminál - TIK</t>
  </si>
  <si>
    <t>Daň z nehnuteľností do r. 2005</t>
  </si>
  <si>
    <t>daň za psa do r. 2005</t>
  </si>
  <si>
    <t>pokuty MsP</t>
  </si>
  <si>
    <t>318 20 89 15 01</t>
  </si>
  <si>
    <t>KO - DSO (TS Brezno)</t>
  </si>
  <si>
    <t>služby nebytové priestory</t>
  </si>
  <si>
    <t>Zariadenie núdzového bývania</t>
  </si>
  <si>
    <t>nájom nebytové priestory (NP)</t>
  </si>
  <si>
    <t>318 20 10 15 07</t>
  </si>
  <si>
    <t>monitorovanie - soc. služby</t>
  </si>
  <si>
    <t>318 20 20 45 07</t>
  </si>
  <si>
    <t>OPA (projekt)</t>
  </si>
  <si>
    <t>318 20 88 55 37</t>
  </si>
  <si>
    <t>vecné bremená</t>
  </si>
  <si>
    <t>318 20 20 35 07</t>
  </si>
  <si>
    <t>nájom byty MPČĽ</t>
  </si>
  <si>
    <t>318 20 20 41 07</t>
  </si>
  <si>
    <t>nájom byty Nálepkova 11</t>
  </si>
  <si>
    <t>318 20 20 42 07</t>
  </si>
  <si>
    <t>nájom byty ŠLN 8, 8A</t>
  </si>
  <si>
    <t>318 20 20 43 07</t>
  </si>
  <si>
    <t>378 20 11 17</t>
  </si>
  <si>
    <t>iné pohľ. - byty Nálepkova</t>
  </si>
  <si>
    <t>378 20 12 17</t>
  </si>
  <si>
    <t>iné pohľ. - byty ŠLN</t>
  </si>
  <si>
    <t>378 20 13 17</t>
  </si>
  <si>
    <t>iné pohľa. - byty MPČĽ</t>
  </si>
  <si>
    <t>Transf. a zúčt. so subj. MVS - kultúra</t>
  </si>
  <si>
    <t>372 20 03 01</t>
  </si>
  <si>
    <t>Transf. a zúčt. so subj. MVS - šport</t>
  </si>
  <si>
    <t>372 20 02 01</t>
  </si>
  <si>
    <t>372 20 01 01</t>
  </si>
  <si>
    <t>372 20 04 01</t>
  </si>
  <si>
    <t>Transf. a zúčt. so subj. MVS - príjmy</t>
  </si>
  <si>
    <t>Transf. a zúčt. so subj. MVS - EBG, tax</t>
  </si>
  <si>
    <t>medzisúčet str. 2</t>
  </si>
  <si>
    <t>str. 1</t>
  </si>
  <si>
    <t>str. 2</t>
  </si>
  <si>
    <t>analytického účtu</t>
  </si>
  <si>
    <t>číslo</t>
  </si>
  <si>
    <t>378 20 20 84</t>
  </si>
  <si>
    <t>služby - Podkoreňová</t>
  </si>
  <si>
    <t>315 20 26 00 81</t>
  </si>
  <si>
    <t>318 20 30 40 01</t>
  </si>
  <si>
    <t>školné CVČ</t>
  </si>
  <si>
    <t>318 20 88 20 31</t>
  </si>
  <si>
    <t>predaj budov a iných aktív</t>
  </si>
  <si>
    <t>odberatelia</t>
  </si>
  <si>
    <t>311 20 10 65 14</t>
  </si>
  <si>
    <t>318 20 98 10 57</t>
  </si>
  <si>
    <t>pohľ. voči zamestnancom - strava</t>
  </si>
  <si>
    <t>január 2022</t>
  </si>
  <si>
    <t>február 2022</t>
  </si>
  <si>
    <t>marec 2022</t>
  </si>
  <si>
    <t>315 10 27 00 81</t>
  </si>
  <si>
    <t>318 20 10 55 37</t>
  </si>
  <si>
    <t>335 20 20 00 07</t>
  </si>
  <si>
    <t>335 20 50 00  07</t>
  </si>
  <si>
    <t>335 20 10 00 07</t>
  </si>
  <si>
    <t>Príloha č. 1</t>
  </si>
  <si>
    <t>apríl 2022</t>
  </si>
  <si>
    <t>máj 2022</t>
  </si>
  <si>
    <t>jún 2022</t>
  </si>
  <si>
    <t>Vývoj pohľadávok za obdobie 1 - 6 /2022 (účtovný stav)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</si>
</sst>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15" xfId="0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1" xfId="0" applyNumberFormat="1" applyBorder="1"/>
    <xf numFmtId="4" fontId="0" fillId="0" borderId="20" xfId="0" applyNumberFormat="1" applyBorder="1"/>
    <xf numFmtId="4" fontId="0" fillId="0" borderId="12" xfId="0" applyNumberFormat="1" applyBorder="1"/>
    <xf numFmtId="4" fontId="0" fillId="0" borderId="22" xfId="0" applyNumberFormat="1" applyBorder="1"/>
    <xf numFmtId="4" fontId="0" fillId="0" borderId="13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9" fontId="0" fillId="0" borderId="7" xfId="0" applyNumberFormat="1" applyBorder="1" applyAlignment="1">
      <alignment horizontal="center"/>
    </xf>
    <xf numFmtId="49" fontId="0" fillId="0" borderId="7" xfId="0" applyNumberFormat="1" applyBorder="1"/>
    <xf numFmtId="49" fontId="0" fillId="0" borderId="8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7" xfId="0" applyNumberFormat="1" applyBorder="1" applyAlignment="1">
      <alignment horizontal="left"/>
    </xf>
    <xf numFmtId="49" fontId="0" fillId="0" borderId="24" xfId="0" applyNumberFormat="1" applyBorder="1"/>
    <xf numFmtId="49" fontId="0" fillId="0" borderId="24" xfId="0" applyNumberFormat="1" applyBorder="1" applyAlignment="1">
      <alignment horizontal="center"/>
    </xf>
    <xf numFmtId="4" fontId="0" fillId="0" borderId="15" xfId="0" applyNumberFormat="1" applyBorder="1"/>
    <xf numFmtId="4" fontId="0" fillId="0" borderId="18" xfId="0" applyNumberFormat="1" applyBorder="1"/>
    <xf numFmtId="4" fontId="0" fillId="0" borderId="25" xfId="0" applyNumberFormat="1" applyBorder="1"/>
    <xf numFmtId="4" fontId="0" fillId="0" borderId="19" xfId="0" applyNumberFormat="1" applyBorder="1"/>
    <xf numFmtId="4" fontId="0" fillId="0" borderId="0" xfId="0" applyNumberFormat="1"/>
    <xf numFmtId="4" fontId="2" fillId="0" borderId="11" xfId="0" applyNumberFormat="1" applyFont="1" applyBorder="1"/>
    <xf numFmtId="4" fontId="2" fillId="0" borderId="15" xfId="0" applyNumberFormat="1" applyFont="1" applyBorder="1"/>
    <xf numFmtId="4" fontId="2" fillId="0" borderId="13" xfId="0" applyNumberFormat="1" applyFont="1" applyBorder="1"/>
    <xf numFmtId="4" fontId="2" fillId="0" borderId="16" xfId="0" applyNumberFormat="1" applyFont="1" applyBorder="1"/>
    <xf numFmtId="49" fontId="2" fillId="0" borderId="7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Border="1"/>
    <xf numFmtId="0" fontId="5" fillId="0" borderId="0" xfId="0" applyFont="1" applyFill="1" applyBorder="1"/>
    <xf numFmtId="4" fontId="0" fillId="0" borderId="0" xfId="0" applyNumberFormat="1" applyBorder="1"/>
    <xf numFmtId="0" fontId="0" fillId="0" borderId="0" xfId="0" applyBorder="1"/>
    <xf numFmtId="4" fontId="5" fillId="0" borderId="0" xfId="0" applyNumberFormat="1" applyFont="1" applyBorder="1"/>
    <xf numFmtId="0" fontId="5" fillId="0" borderId="0" xfId="0" applyFont="1" applyBorder="1"/>
    <xf numFmtId="14" fontId="1" fillId="0" borderId="10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14" fontId="1" fillId="0" borderId="29" xfId="0" applyNumberFormat="1" applyFont="1" applyBorder="1" applyAlignment="1">
      <alignment horizontal="center"/>
    </xf>
    <xf numFmtId="4" fontId="0" fillId="0" borderId="28" xfId="0" applyNumberFormat="1" applyBorder="1"/>
    <xf numFmtId="0" fontId="6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4" fontId="0" fillId="0" borderId="0" xfId="0" applyNumberFormat="1" applyFill="1" applyBorder="1"/>
    <xf numFmtId="0" fontId="1" fillId="0" borderId="0" xfId="0" applyFont="1" applyFill="1" applyBorder="1" applyAlignment="1">
      <alignment horizontal="right"/>
    </xf>
    <xf numFmtId="4" fontId="6" fillId="0" borderId="0" xfId="0" applyNumberFormat="1" applyFont="1" applyFill="1" applyBorder="1"/>
    <xf numFmtId="4" fontId="5" fillId="0" borderId="0" xfId="0" applyNumberFormat="1" applyFont="1" applyFill="1" applyBorder="1"/>
    <xf numFmtId="4" fontId="9" fillId="0" borderId="0" xfId="0" applyNumberFormat="1" applyFont="1" applyFill="1" applyBorder="1"/>
    <xf numFmtId="4" fontId="8" fillId="0" borderId="0" xfId="0" applyNumberFormat="1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 applyBorder="1"/>
    <xf numFmtId="49" fontId="1" fillId="2" borderId="5" xfId="0" applyNumberFormat="1" applyFont="1" applyFill="1" applyBorder="1"/>
    <xf numFmtId="4" fontId="1" fillId="2" borderId="10" xfId="0" applyNumberFormat="1" applyFont="1" applyFill="1" applyBorder="1"/>
    <xf numFmtId="4" fontId="1" fillId="2" borderId="27" xfId="0" applyNumberFormat="1" applyFont="1" applyFill="1" applyBorder="1"/>
    <xf numFmtId="0" fontId="1" fillId="0" borderId="0" xfId="0" applyFont="1" applyBorder="1"/>
    <xf numFmtId="49" fontId="1" fillId="0" borderId="0" xfId="0" applyNumberFormat="1" applyFont="1" applyBorder="1"/>
    <xf numFmtId="4" fontId="1" fillId="0" borderId="0" xfId="0" applyNumberFormat="1" applyFont="1" applyBorder="1"/>
    <xf numFmtId="49" fontId="1" fillId="0" borderId="0" xfId="0" applyNumberFormat="1" applyFont="1" applyFill="1" applyBorder="1"/>
    <xf numFmtId="4" fontId="1" fillId="2" borderId="26" xfId="0" applyNumberFormat="1" applyFont="1" applyFill="1" applyBorder="1"/>
    <xf numFmtId="49" fontId="1" fillId="2" borderId="30" xfId="0" applyNumberFormat="1" applyFont="1" applyFill="1" applyBorder="1"/>
    <xf numFmtId="49" fontId="1" fillId="3" borderId="5" xfId="0" applyNumberFormat="1" applyFont="1" applyFill="1" applyBorder="1"/>
    <xf numFmtId="4" fontId="1" fillId="3" borderId="10" xfId="0" applyNumberFormat="1" applyFont="1" applyFill="1" applyBorder="1"/>
    <xf numFmtId="4" fontId="1" fillId="3" borderId="27" xfId="0" applyNumberFormat="1" applyFont="1" applyFill="1" applyBorder="1"/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" fontId="0" fillId="0" borderId="14" xfId="0" applyNumberForma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1"/>
  <sheetViews>
    <sheetView tabSelected="1" zoomScaleNormal="100" workbookViewId="0">
      <selection activeCell="S15" sqref="S15"/>
    </sheetView>
  </sheetViews>
  <sheetFormatPr defaultRowHeight="15" x14ac:dyDescent="0.25"/>
  <cols>
    <col min="1" max="1" width="32.7109375" style="43" customWidth="1"/>
    <col min="2" max="2" width="18.28515625" style="43" customWidth="1"/>
    <col min="3" max="4" width="11.42578125" style="43" customWidth="1"/>
    <col min="5" max="5" width="12.42578125" style="43" customWidth="1"/>
    <col min="6" max="6" width="11.42578125" style="43" customWidth="1"/>
    <col min="7" max="7" width="10.7109375" style="43" customWidth="1"/>
    <col min="8" max="15" width="11.42578125" style="43" customWidth="1"/>
    <col min="16" max="16384" width="9.140625" style="43"/>
  </cols>
  <sheetData>
    <row r="1" spans="1:15" x14ac:dyDescent="0.25">
      <c r="I1" s="66"/>
      <c r="O1" s="66" t="s">
        <v>145</v>
      </c>
    </row>
    <row r="2" spans="1:15" ht="18.75" x14ac:dyDescent="0.3">
      <c r="A2" s="82" t="s">
        <v>149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5.75" thickBot="1" x14ac:dyDescent="0.3">
      <c r="A3"/>
      <c r="B3"/>
      <c r="C3"/>
      <c r="D3"/>
      <c r="E3"/>
      <c r="F3"/>
      <c r="G3"/>
      <c r="H3"/>
      <c r="I3" s="39"/>
      <c r="O3" s="39" t="s">
        <v>122</v>
      </c>
    </row>
    <row r="4" spans="1:15" x14ac:dyDescent="0.25">
      <c r="A4" s="1" t="s">
        <v>0</v>
      </c>
      <c r="B4" s="1" t="s">
        <v>125</v>
      </c>
      <c r="C4" s="38" t="s">
        <v>1</v>
      </c>
      <c r="D4" s="83" t="s">
        <v>137</v>
      </c>
      <c r="E4" s="83"/>
      <c r="F4" s="84" t="s">
        <v>138</v>
      </c>
      <c r="G4" s="85"/>
      <c r="H4" s="84" t="s">
        <v>139</v>
      </c>
      <c r="I4" s="85"/>
      <c r="J4" s="83" t="s">
        <v>146</v>
      </c>
      <c r="K4" s="83"/>
      <c r="L4" s="84" t="s">
        <v>147</v>
      </c>
      <c r="M4" s="85"/>
      <c r="N4" s="84" t="s">
        <v>148</v>
      </c>
      <c r="O4" s="85"/>
    </row>
    <row r="5" spans="1:15" ht="15.75" thickBot="1" x14ac:dyDescent="0.3">
      <c r="A5" s="2"/>
      <c r="B5" s="2" t="s">
        <v>124</v>
      </c>
      <c r="C5" s="48">
        <v>44561</v>
      </c>
      <c r="D5" s="5" t="s">
        <v>2</v>
      </c>
      <c r="E5" s="6" t="s">
        <v>3</v>
      </c>
      <c r="F5" s="5" t="s">
        <v>2</v>
      </c>
      <c r="G5" s="47" t="s">
        <v>3</v>
      </c>
      <c r="H5" s="5" t="s">
        <v>2</v>
      </c>
      <c r="I5" s="47" t="s">
        <v>3</v>
      </c>
      <c r="J5" s="5" t="s">
        <v>2</v>
      </c>
      <c r="K5" s="6" t="s">
        <v>3</v>
      </c>
      <c r="L5" s="5" t="s">
        <v>2</v>
      </c>
      <c r="M5" s="47" t="s">
        <v>3</v>
      </c>
      <c r="N5" s="5" t="s">
        <v>2</v>
      </c>
      <c r="O5" s="47" t="s">
        <v>3</v>
      </c>
    </row>
    <row r="6" spans="1:15" x14ac:dyDescent="0.25">
      <c r="A6" s="3" t="s">
        <v>133</v>
      </c>
      <c r="B6" s="21" t="s">
        <v>134</v>
      </c>
      <c r="C6" s="9">
        <v>54</v>
      </c>
      <c r="D6" s="9">
        <v>54</v>
      </c>
      <c r="E6" s="49">
        <f>D6-C6</f>
        <v>0</v>
      </c>
      <c r="F6" s="9">
        <v>54</v>
      </c>
      <c r="G6" s="10">
        <f t="shared" ref="G6:G34" si="0">F6-D6</f>
        <v>0</v>
      </c>
      <c r="H6" s="9">
        <v>54</v>
      </c>
      <c r="I6" s="10">
        <f t="shared" ref="I6:I35" si="1">H6-F6</f>
        <v>0</v>
      </c>
      <c r="J6" s="9">
        <v>54</v>
      </c>
      <c r="K6" s="10">
        <f>J6-H6</f>
        <v>0</v>
      </c>
      <c r="L6" s="9">
        <v>54</v>
      </c>
      <c r="M6" s="10">
        <f t="shared" ref="M6:M34" si="2">L6-J6</f>
        <v>0</v>
      </c>
      <c r="N6" s="9">
        <v>54</v>
      </c>
      <c r="O6" s="10">
        <f t="shared" ref="O6:O35" si="3">N6-L6</f>
        <v>0</v>
      </c>
    </row>
    <row r="7" spans="1:15" x14ac:dyDescent="0.25">
      <c r="A7" s="4" t="s">
        <v>75</v>
      </c>
      <c r="B7" s="22" t="s">
        <v>4</v>
      </c>
      <c r="C7" s="11">
        <v>431.52</v>
      </c>
      <c r="D7" s="11">
        <v>8431.52</v>
      </c>
      <c r="E7" s="12">
        <f t="shared" ref="E7:E34" si="4">D7-C7</f>
        <v>8000</v>
      </c>
      <c r="F7" s="11">
        <v>8431.52</v>
      </c>
      <c r="G7" s="13">
        <f t="shared" si="0"/>
        <v>0</v>
      </c>
      <c r="H7" s="14">
        <v>24431.52</v>
      </c>
      <c r="I7" s="13">
        <f t="shared" si="1"/>
        <v>16000</v>
      </c>
      <c r="J7" s="11">
        <v>32431.52</v>
      </c>
      <c r="K7" s="13">
        <f t="shared" ref="K7:K34" si="5">J7-H7</f>
        <v>8000</v>
      </c>
      <c r="L7" s="11">
        <v>16431.52</v>
      </c>
      <c r="M7" s="13">
        <f t="shared" si="2"/>
        <v>-16000</v>
      </c>
      <c r="N7" s="14">
        <v>431.52</v>
      </c>
      <c r="O7" s="13">
        <f t="shared" si="3"/>
        <v>-16000</v>
      </c>
    </row>
    <row r="8" spans="1:15" x14ac:dyDescent="0.25">
      <c r="A8" s="18" t="s">
        <v>82</v>
      </c>
      <c r="B8" s="18" t="s">
        <v>5</v>
      </c>
      <c r="C8" s="11">
        <v>0</v>
      </c>
      <c r="D8" s="11">
        <v>1711.39</v>
      </c>
      <c r="E8" s="12">
        <f t="shared" si="4"/>
        <v>1711.39</v>
      </c>
      <c r="F8" s="11">
        <v>0</v>
      </c>
      <c r="G8" s="13">
        <f t="shared" si="0"/>
        <v>-1711.39</v>
      </c>
      <c r="H8" s="14">
        <v>0</v>
      </c>
      <c r="I8" s="13">
        <f t="shared" si="1"/>
        <v>0</v>
      </c>
      <c r="J8" s="11">
        <v>151.19999999999999</v>
      </c>
      <c r="K8" s="13">
        <f t="shared" si="5"/>
        <v>151.19999999999999</v>
      </c>
      <c r="L8" s="11">
        <v>0</v>
      </c>
      <c r="M8" s="13">
        <f t="shared" si="2"/>
        <v>-151.19999999999999</v>
      </c>
      <c r="N8" s="14">
        <v>596.41999999999996</v>
      </c>
      <c r="O8" s="13">
        <f t="shared" si="3"/>
        <v>596.41999999999996</v>
      </c>
    </row>
    <row r="9" spans="1:15" x14ac:dyDescent="0.25">
      <c r="A9" s="19" t="s">
        <v>91</v>
      </c>
      <c r="B9" s="18" t="s">
        <v>77</v>
      </c>
      <c r="C9" s="11">
        <v>32375.23</v>
      </c>
      <c r="D9" s="11">
        <v>33619.730000000003</v>
      </c>
      <c r="E9" s="12">
        <f t="shared" si="4"/>
        <v>1244.5000000000036</v>
      </c>
      <c r="F9" s="11">
        <v>39765.46</v>
      </c>
      <c r="G9" s="13">
        <f t="shared" si="0"/>
        <v>6145.7299999999959</v>
      </c>
      <c r="H9" s="14">
        <v>44214.06</v>
      </c>
      <c r="I9" s="13">
        <f t="shared" si="1"/>
        <v>4448.5999999999985</v>
      </c>
      <c r="J9" s="11">
        <v>48695.41</v>
      </c>
      <c r="K9" s="13">
        <f t="shared" si="5"/>
        <v>4481.3500000000058</v>
      </c>
      <c r="L9" s="11">
        <v>52284.63</v>
      </c>
      <c r="M9" s="13">
        <f t="shared" si="2"/>
        <v>3589.2199999999939</v>
      </c>
      <c r="N9" s="14">
        <v>55637.69</v>
      </c>
      <c r="O9" s="13">
        <f t="shared" si="3"/>
        <v>3353.0600000000049</v>
      </c>
    </row>
    <row r="10" spans="1:15" x14ac:dyDescent="0.25">
      <c r="A10" s="19" t="s">
        <v>127</v>
      </c>
      <c r="B10" s="18" t="s">
        <v>128</v>
      </c>
      <c r="C10" s="11">
        <v>28969.9</v>
      </c>
      <c r="D10" s="11">
        <v>28969.9</v>
      </c>
      <c r="E10" s="12">
        <f t="shared" si="4"/>
        <v>0</v>
      </c>
      <c r="F10" s="11">
        <v>31280.61</v>
      </c>
      <c r="G10" s="13">
        <f t="shared" si="0"/>
        <v>2310.7099999999991</v>
      </c>
      <c r="H10" s="14">
        <v>33338.46</v>
      </c>
      <c r="I10" s="13">
        <f t="shared" si="1"/>
        <v>2057.8499999999985</v>
      </c>
      <c r="J10" s="11">
        <v>33498.339999999997</v>
      </c>
      <c r="K10" s="13">
        <f t="shared" si="5"/>
        <v>159.87999999999738</v>
      </c>
      <c r="L10" s="11">
        <v>2836.79</v>
      </c>
      <c r="M10" s="13">
        <f t="shared" si="2"/>
        <v>-30661.549999999996</v>
      </c>
      <c r="N10" s="14">
        <v>2968.92</v>
      </c>
      <c r="O10" s="13">
        <f t="shared" si="3"/>
        <v>132.13000000000011</v>
      </c>
    </row>
    <row r="11" spans="1:15" x14ac:dyDescent="0.25">
      <c r="A11" s="19" t="s">
        <v>84</v>
      </c>
      <c r="B11" s="18" t="s">
        <v>83</v>
      </c>
      <c r="C11" s="11">
        <v>0</v>
      </c>
      <c r="D11" s="11">
        <v>347</v>
      </c>
      <c r="E11" s="12">
        <f t="shared" si="4"/>
        <v>347</v>
      </c>
      <c r="F11" s="11">
        <v>787.88</v>
      </c>
      <c r="G11" s="13">
        <f t="shared" si="0"/>
        <v>440.88</v>
      </c>
      <c r="H11" s="14">
        <v>0</v>
      </c>
      <c r="I11" s="13">
        <f t="shared" si="1"/>
        <v>-787.88</v>
      </c>
      <c r="J11" s="11">
        <v>519</v>
      </c>
      <c r="K11" s="13">
        <f t="shared" si="5"/>
        <v>519</v>
      </c>
      <c r="L11" s="11">
        <v>1172.58</v>
      </c>
      <c r="M11" s="13">
        <f t="shared" si="2"/>
        <v>653.57999999999993</v>
      </c>
      <c r="N11" s="14">
        <v>0</v>
      </c>
      <c r="O11" s="13">
        <f t="shared" si="3"/>
        <v>-1172.58</v>
      </c>
    </row>
    <row r="12" spans="1:15" x14ac:dyDescent="0.25">
      <c r="A12" s="19" t="s">
        <v>19</v>
      </c>
      <c r="B12" s="18" t="s">
        <v>78</v>
      </c>
      <c r="C12" s="11">
        <v>92780.45</v>
      </c>
      <c r="D12" s="11">
        <v>95920.7</v>
      </c>
      <c r="E12" s="12">
        <f t="shared" si="4"/>
        <v>3140.25</v>
      </c>
      <c r="F12" s="11">
        <v>106253.14</v>
      </c>
      <c r="G12" s="13">
        <f t="shared" si="0"/>
        <v>10332.440000000002</v>
      </c>
      <c r="H12" s="14">
        <v>114782.11</v>
      </c>
      <c r="I12" s="13">
        <f t="shared" si="1"/>
        <v>8528.9700000000012</v>
      </c>
      <c r="J12" s="11">
        <v>125673.68</v>
      </c>
      <c r="K12" s="13">
        <f t="shared" si="5"/>
        <v>10891.569999999992</v>
      </c>
      <c r="L12" s="11">
        <v>136076.76999999999</v>
      </c>
      <c r="M12" s="13">
        <f t="shared" si="2"/>
        <v>10403.089999999997</v>
      </c>
      <c r="N12" s="14">
        <v>140148.56</v>
      </c>
      <c r="O12" s="13">
        <f t="shared" si="3"/>
        <v>4071.7900000000081</v>
      </c>
    </row>
    <row r="13" spans="1:15" x14ac:dyDescent="0.25">
      <c r="A13" s="19" t="s">
        <v>85</v>
      </c>
      <c r="B13" s="18" t="s">
        <v>140</v>
      </c>
      <c r="C13" s="11">
        <v>0</v>
      </c>
      <c r="D13" s="11">
        <v>2.4700000000000002</v>
      </c>
      <c r="E13" s="12">
        <f t="shared" si="4"/>
        <v>2.4700000000000002</v>
      </c>
      <c r="F13" s="11">
        <v>0</v>
      </c>
      <c r="G13" s="13">
        <f t="shared" si="0"/>
        <v>-2.4700000000000002</v>
      </c>
      <c r="H13" s="14">
        <v>0</v>
      </c>
      <c r="I13" s="13">
        <f t="shared" si="1"/>
        <v>0</v>
      </c>
      <c r="J13" s="11">
        <v>0</v>
      </c>
      <c r="K13" s="13">
        <f t="shared" si="5"/>
        <v>0</v>
      </c>
      <c r="L13" s="11">
        <v>0</v>
      </c>
      <c r="M13" s="13">
        <f t="shared" si="2"/>
        <v>0</v>
      </c>
      <c r="N13" s="14">
        <v>0</v>
      </c>
      <c r="O13" s="13">
        <f t="shared" si="3"/>
        <v>0</v>
      </c>
    </row>
    <row r="14" spans="1:15" x14ac:dyDescent="0.25">
      <c r="A14" s="19" t="s">
        <v>86</v>
      </c>
      <c r="B14" s="18" t="s">
        <v>94</v>
      </c>
      <c r="C14" s="11">
        <v>0</v>
      </c>
      <c r="D14" s="32">
        <v>0</v>
      </c>
      <c r="E14" s="12">
        <f t="shared" si="4"/>
        <v>0</v>
      </c>
      <c r="F14" s="11">
        <v>0</v>
      </c>
      <c r="G14" s="13">
        <f t="shared" si="0"/>
        <v>0</v>
      </c>
      <c r="H14" s="14">
        <v>0</v>
      </c>
      <c r="I14" s="13">
        <f t="shared" si="1"/>
        <v>0</v>
      </c>
      <c r="J14" s="32">
        <v>0</v>
      </c>
      <c r="K14" s="13">
        <f t="shared" si="5"/>
        <v>0</v>
      </c>
      <c r="L14" s="11">
        <v>0</v>
      </c>
      <c r="M14" s="13">
        <f t="shared" si="2"/>
        <v>0</v>
      </c>
      <c r="N14" s="14">
        <v>0</v>
      </c>
      <c r="O14" s="13">
        <f t="shared" si="3"/>
        <v>0</v>
      </c>
    </row>
    <row r="15" spans="1:15" x14ac:dyDescent="0.25">
      <c r="A15" s="19" t="s">
        <v>87</v>
      </c>
      <c r="B15" s="18" t="s">
        <v>6</v>
      </c>
      <c r="C15" s="11">
        <v>0</v>
      </c>
      <c r="D15" s="32">
        <v>0</v>
      </c>
      <c r="E15" s="12">
        <f t="shared" si="4"/>
        <v>0</v>
      </c>
      <c r="F15" s="11">
        <v>0</v>
      </c>
      <c r="G15" s="13">
        <f t="shared" si="0"/>
        <v>0</v>
      </c>
      <c r="H15" s="14">
        <v>0</v>
      </c>
      <c r="I15" s="13">
        <f t="shared" si="1"/>
        <v>0</v>
      </c>
      <c r="J15" s="32">
        <v>0</v>
      </c>
      <c r="K15" s="13">
        <f t="shared" si="5"/>
        <v>0</v>
      </c>
      <c r="L15" s="11">
        <v>0</v>
      </c>
      <c r="M15" s="13">
        <f t="shared" si="2"/>
        <v>0</v>
      </c>
      <c r="N15" s="14">
        <v>0</v>
      </c>
      <c r="O15" s="13">
        <f t="shared" si="3"/>
        <v>0</v>
      </c>
    </row>
    <row r="16" spans="1:15" x14ac:dyDescent="0.25">
      <c r="A16" s="19" t="s">
        <v>20</v>
      </c>
      <c r="B16" s="18" t="s">
        <v>7</v>
      </c>
      <c r="C16" s="11">
        <v>173.16</v>
      </c>
      <c r="D16" s="32">
        <v>173.16</v>
      </c>
      <c r="E16" s="12">
        <f t="shared" si="4"/>
        <v>0</v>
      </c>
      <c r="F16" s="11">
        <v>173.16</v>
      </c>
      <c r="G16" s="13">
        <f t="shared" si="0"/>
        <v>0</v>
      </c>
      <c r="H16" s="14">
        <v>173.16</v>
      </c>
      <c r="I16" s="13">
        <f t="shared" si="1"/>
        <v>0</v>
      </c>
      <c r="J16" s="32">
        <v>173.16</v>
      </c>
      <c r="K16" s="13">
        <f t="shared" si="5"/>
        <v>0</v>
      </c>
      <c r="L16" s="11">
        <v>173.16</v>
      </c>
      <c r="M16" s="13">
        <f t="shared" si="2"/>
        <v>0</v>
      </c>
      <c r="N16" s="14">
        <v>173.16</v>
      </c>
      <c r="O16" s="13">
        <f t="shared" si="3"/>
        <v>0</v>
      </c>
    </row>
    <row r="17" spans="1:15" x14ac:dyDescent="0.25">
      <c r="A17" s="19" t="s">
        <v>48</v>
      </c>
      <c r="B17" s="18" t="s">
        <v>8</v>
      </c>
      <c r="C17" s="11">
        <v>14722.45</v>
      </c>
      <c r="D17" s="32">
        <v>14716.39</v>
      </c>
      <c r="E17" s="12">
        <f t="shared" si="4"/>
        <v>-6.0600000000013097</v>
      </c>
      <c r="F17" s="11">
        <v>14716.39</v>
      </c>
      <c r="G17" s="13">
        <f t="shared" si="0"/>
        <v>0</v>
      </c>
      <c r="H17" s="14">
        <v>14716.39</v>
      </c>
      <c r="I17" s="13">
        <f t="shared" si="1"/>
        <v>0</v>
      </c>
      <c r="J17" s="32">
        <v>14716.39</v>
      </c>
      <c r="K17" s="13">
        <f t="shared" si="5"/>
        <v>0</v>
      </c>
      <c r="L17" s="11">
        <v>14716.39</v>
      </c>
      <c r="M17" s="13">
        <f t="shared" si="2"/>
        <v>0</v>
      </c>
      <c r="N17" s="14">
        <v>14666.39</v>
      </c>
      <c r="O17" s="13">
        <f t="shared" si="3"/>
        <v>-50</v>
      </c>
    </row>
    <row r="18" spans="1:15" x14ac:dyDescent="0.25">
      <c r="A18" s="19" t="s">
        <v>21</v>
      </c>
      <c r="B18" s="18" t="s">
        <v>9</v>
      </c>
      <c r="C18" s="11">
        <v>763.9</v>
      </c>
      <c r="D18" s="32">
        <v>702.02</v>
      </c>
      <c r="E18" s="12">
        <f t="shared" si="4"/>
        <v>-61.879999999999995</v>
      </c>
      <c r="F18" s="11">
        <v>685.15</v>
      </c>
      <c r="G18" s="13">
        <f t="shared" si="0"/>
        <v>-16.870000000000005</v>
      </c>
      <c r="H18" s="14">
        <v>710.46</v>
      </c>
      <c r="I18" s="13">
        <f t="shared" si="1"/>
        <v>25.310000000000059</v>
      </c>
      <c r="J18" s="32">
        <v>776.09</v>
      </c>
      <c r="K18" s="13">
        <f t="shared" si="5"/>
        <v>65.63</v>
      </c>
      <c r="L18" s="11">
        <v>777.96</v>
      </c>
      <c r="M18" s="13">
        <f t="shared" si="2"/>
        <v>1.8700000000000045</v>
      </c>
      <c r="N18" s="14">
        <v>513.57000000000005</v>
      </c>
      <c r="O18" s="13">
        <f t="shared" si="3"/>
        <v>-264.39</v>
      </c>
    </row>
    <row r="19" spans="1:15" x14ac:dyDescent="0.25">
      <c r="A19" s="19" t="s">
        <v>92</v>
      </c>
      <c r="B19" s="18" t="s">
        <v>10</v>
      </c>
      <c r="C19" s="11">
        <v>106.2</v>
      </c>
      <c r="D19" s="32">
        <v>106.2</v>
      </c>
      <c r="E19" s="12">
        <f t="shared" si="4"/>
        <v>0</v>
      </c>
      <c r="F19" s="11">
        <v>106.2</v>
      </c>
      <c r="G19" s="13">
        <f t="shared" si="0"/>
        <v>0</v>
      </c>
      <c r="H19" s="14">
        <v>106.2</v>
      </c>
      <c r="I19" s="13">
        <f t="shared" si="1"/>
        <v>0</v>
      </c>
      <c r="J19" s="32">
        <v>106.2</v>
      </c>
      <c r="K19" s="13">
        <f t="shared" si="5"/>
        <v>0</v>
      </c>
      <c r="L19" s="11">
        <v>106.2</v>
      </c>
      <c r="M19" s="13">
        <f t="shared" si="2"/>
        <v>0</v>
      </c>
      <c r="N19" s="14">
        <v>106.2</v>
      </c>
      <c r="O19" s="13">
        <f t="shared" si="3"/>
        <v>0</v>
      </c>
    </row>
    <row r="20" spans="1:15" x14ac:dyDescent="0.25">
      <c r="A20" s="19"/>
      <c r="B20" s="18" t="s">
        <v>141</v>
      </c>
      <c r="C20" s="11">
        <v>0</v>
      </c>
      <c r="D20" s="32">
        <v>-578.67999999999995</v>
      </c>
      <c r="E20" s="12">
        <f t="shared" si="4"/>
        <v>-578.67999999999995</v>
      </c>
      <c r="F20" s="11">
        <v>-510.65</v>
      </c>
      <c r="G20" s="13">
        <f t="shared" si="0"/>
        <v>68.029999999999973</v>
      </c>
      <c r="H20" s="14">
        <v>15.55</v>
      </c>
      <c r="I20" s="13">
        <f t="shared" si="1"/>
        <v>526.19999999999993</v>
      </c>
      <c r="J20" s="32">
        <v>-23.93</v>
      </c>
      <c r="K20" s="13">
        <f t="shared" si="5"/>
        <v>-39.480000000000004</v>
      </c>
      <c r="L20" s="11">
        <v>538.70000000000005</v>
      </c>
      <c r="M20" s="13">
        <f t="shared" si="2"/>
        <v>562.63</v>
      </c>
      <c r="N20" s="14">
        <v>255.43</v>
      </c>
      <c r="O20" s="13">
        <f t="shared" si="3"/>
        <v>-283.27000000000004</v>
      </c>
    </row>
    <row r="21" spans="1:15" x14ac:dyDescent="0.25">
      <c r="A21" s="19" t="s">
        <v>22</v>
      </c>
      <c r="B21" s="18" t="s">
        <v>11</v>
      </c>
      <c r="C21" s="11">
        <v>44415.69</v>
      </c>
      <c r="D21" s="32">
        <v>44415.69</v>
      </c>
      <c r="E21" s="12">
        <f t="shared" si="4"/>
        <v>0</v>
      </c>
      <c r="F21" s="11">
        <v>44415.69</v>
      </c>
      <c r="G21" s="13">
        <f t="shared" si="0"/>
        <v>0</v>
      </c>
      <c r="H21" s="14">
        <v>44415.69</v>
      </c>
      <c r="I21" s="13">
        <f t="shared" si="1"/>
        <v>0</v>
      </c>
      <c r="J21" s="32">
        <v>44415.69</v>
      </c>
      <c r="K21" s="13">
        <f t="shared" si="5"/>
        <v>0</v>
      </c>
      <c r="L21" s="11">
        <v>44415.69</v>
      </c>
      <c r="M21" s="13">
        <f t="shared" si="2"/>
        <v>0</v>
      </c>
      <c r="N21" s="14">
        <v>44415.69</v>
      </c>
      <c r="O21" s="13">
        <f t="shared" si="3"/>
        <v>0</v>
      </c>
    </row>
    <row r="22" spans="1:15" x14ac:dyDescent="0.25">
      <c r="A22" s="19" t="s">
        <v>23</v>
      </c>
      <c r="B22" s="18" t="s">
        <v>12</v>
      </c>
      <c r="C22" s="11">
        <v>27691.73</v>
      </c>
      <c r="D22" s="32">
        <v>32682.95</v>
      </c>
      <c r="E22" s="12">
        <f t="shared" si="4"/>
        <v>4991.2200000000012</v>
      </c>
      <c r="F22" s="11">
        <v>34367.089999999997</v>
      </c>
      <c r="G22" s="13">
        <f t="shared" si="0"/>
        <v>1684.1399999999958</v>
      </c>
      <c r="H22" s="14">
        <v>30635.86</v>
      </c>
      <c r="I22" s="13">
        <f t="shared" si="1"/>
        <v>-3731.2299999999959</v>
      </c>
      <c r="J22" s="32">
        <v>26943.78</v>
      </c>
      <c r="K22" s="13">
        <f t="shared" si="5"/>
        <v>-3692.0800000000017</v>
      </c>
      <c r="L22" s="11">
        <v>26885.11</v>
      </c>
      <c r="M22" s="13">
        <f t="shared" si="2"/>
        <v>-58.669999999998254</v>
      </c>
      <c r="N22" s="14">
        <v>26691.439999999999</v>
      </c>
      <c r="O22" s="13">
        <f t="shared" si="3"/>
        <v>-193.67000000000189</v>
      </c>
    </row>
    <row r="23" spans="1:15" x14ac:dyDescent="0.25">
      <c r="A23" s="19" t="s">
        <v>93</v>
      </c>
      <c r="B23" s="18" t="s">
        <v>13</v>
      </c>
      <c r="C23" s="11">
        <v>63225.88</v>
      </c>
      <c r="D23" s="32">
        <v>65200.46</v>
      </c>
      <c r="E23" s="12">
        <f t="shared" si="4"/>
        <v>1974.5800000000017</v>
      </c>
      <c r="F23" s="11">
        <v>63651.74</v>
      </c>
      <c r="G23" s="13">
        <f t="shared" si="0"/>
        <v>-1548.7200000000012</v>
      </c>
      <c r="H23" s="14">
        <v>55391.79</v>
      </c>
      <c r="I23" s="13">
        <f t="shared" si="1"/>
        <v>-8259.9499999999971</v>
      </c>
      <c r="J23" s="32">
        <v>55670.720000000001</v>
      </c>
      <c r="K23" s="13">
        <f t="shared" si="5"/>
        <v>278.93000000000029</v>
      </c>
      <c r="L23" s="11">
        <v>57114.6</v>
      </c>
      <c r="M23" s="13">
        <f t="shared" si="2"/>
        <v>1443.8799999999974</v>
      </c>
      <c r="N23" s="14">
        <v>63978.59</v>
      </c>
      <c r="O23" s="13">
        <f t="shared" si="3"/>
        <v>6863.989999999998</v>
      </c>
    </row>
    <row r="24" spans="1:15" x14ac:dyDescent="0.25">
      <c r="A24" s="19" t="s">
        <v>47</v>
      </c>
      <c r="B24" s="18" t="s">
        <v>14</v>
      </c>
      <c r="C24" s="11">
        <v>592.79999999999995</v>
      </c>
      <c r="D24" s="32">
        <v>592.79999999999995</v>
      </c>
      <c r="E24" s="12">
        <f t="shared" si="4"/>
        <v>0</v>
      </c>
      <c r="F24" s="11">
        <v>592.79999999999995</v>
      </c>
      <c r="G24" s="13">
        <f t="shared" si="0"/>
        <v>0</v>
      </c>
      <c r="H24" s="14">
        <v>592.79999999999995</v>
      </c>
      <c r="I24" s="13">
        <f t="shared" si="1"/>
        <v>0</v>
      </c>
      <c r="J24" s="32">
        <v>592.79999999999995</v>
      </c>
      <c r="K24" s="13">
        <f t="shared" si="5"/>
        <v>0</v>
      </c>
      <c r="L24" s="11">
        <v>592.79999999999995</v>
      </c>
      <c r="M24" s="13">
        <f t="shared" si="2"/>
        <v>0</v>
      </c>
      <c r="N24" s="14">
        <v>592.79999999999995</v>
      </c>
      <c r="O24" s="13">
        <f t="shared" si="3"/>
        <v>0</v>
      </c>
    </row>
    <row r="25" spans="1:15" x14ac:dyDescent="0.25">
      <c r="A25" s="19" t="s">
        <v>24</v>
      </c>
      <c r="B25" s="18" t="s">
        <v>15</v>
      </c>
      <c r="C25" s="11">
        <v>26240.799999999999</v>
      </c>
      <c r="D25" s="32">
        <v>0</v>
      </c>
      <c r="E25" s="12">
        <f t="shared" si="4"/>
        <v>-26240.799999999999</v>
      </c>
      <c r="F25" s="11">
        <v>10000</v>
      </c>
      <c r="G25" s="13">
        <f t="shared" si="0"/>
        <v>10000</v>
      </c>
      <c r="H25" s="14">
        <v>1500</v>
      </c>
      <c r="I25" s="13">
        <f t="shared" si="1"/>
        <v>-8500</v>
      </c>
      <c r="J25" s="32">
        <v>0</v>
      </c>
      <c r="K25" s="13">
        <f t="shared" si="5"/>
        <v>-1500</v>
      </c>
      <c r="L25" s="11">
        <v>1589.16</v>
      </c>
      <c r="M25" s="13">
        <f t="shared" si="2"/>
        <v>1589.16</v>
      </c>
      <c r="N25" s="14">
        <v>0</v>
      </c>
      <c r="O25" s="13">
        <f t="shared" si="3"/>
        <v>-1589.16</v>
      </c>
    </row>
    <row r="26" spans="1:15" x14ac:dyDescent="0.25">
      <c r="A26" s="19" t="s">
        <v>99</v>
      </c>
      <c r="B26" s="18" t="s">
        <v>100</v>
      </c>
      <c r="C26" s="11">
        <v>0</v>
      </c>
      <c r="D26" s="32">
        <v>0</v>
      </c>
      <c r="E26" s="12">
        <f t="shared" si="4"/>
        <v>0</v>
      </c>
      <c r="F26" s="11">
        <v>0</v>
      </c>
      <c r="G26" s="13">
        <f t="shared" si="0"/>
        <v>0</v>
      </c>
      <c r="H26" s="14">
        <v>0</v>
      </c>
      <c r="I26" s="13">
        <f t="shared" si="1"/>
        <v>0</v>
      </c>
      <c r="J26" s="32">
        <v>0</v>
      </c>
      <c r="K26" s="13">
        <f t="shared" si="5"/>
        <v>0</v>
      </c>
      <c r="L26" s="11">
        <v>0</v>
      </c>
      <c r="M26" s="13">
        <f t="shared" si="2"/>
        <v>0</v>
      </c>
      <c r="N26" s="14">
        <v>0</v>
      </c>
      <c r="O26" s="13">
        <f t="shared" si="3"/>
        <v>0</v>
      </c>
    </row>
    <row r="27" spans="1:15" x14ac:dyDescent="0.25">
      <c r="A27" s="19" t="s">
        <v>25</v>
      </c>
      <c r="B27" s="18" t="s">
        <v>16</v>
      </c>
      <c r="C27" s="11">
        <v>40767.769999999997</v>
      </c>
      <c r="D27" s="32">
        <v>40904.81</v>
      </c>
      <c r="E27" s="12">
        <f t="shared" si="4"/>
        <v>137.04000000000087</v>
      </c>
      <c r="F27" s="11">
        <v>40724.85</v>
      </c>
      <c r="G27" s="13">
        <f t="shared" si="0"/>
        <v>-179.95999999999913</v>
      </c>
      <c r="H27" s="14">
        <v>39015.410000000003</v>
      </c>
      <c r="I27" s="13">
        <f t="shared" si="1"/>
        <v>-1709.4399999999951</v>
      </c>
      <c r="J27" s="32">
        <v>39195.160000000003</v>
      </c>
      <c r="K27" s="13">
        <f t="shared" si="5"/>
        <v>179.75</v>
      </c>
      <c r="L27" s="11">
        <v>36434.03</v>
      </c>
      <c r="M27" s="13">
        <f t="shared" si="2"/>
        <v>-2761.1300000000047</v>
      </c>
      <c r="N27" s="14">
        <v>36508.68</v>
      </c>
      <c r="O27" s="13">
        <f t="shared" si="3"/>
        <v>74.650000000001455</v>
      </c>
    </row>
    <row r="28" spans="1:15" x14ac:dyDescent="0.25">
      <c r="A28" s="19" t="s">
        <v>95</v>
      </c>
      <c r="B28" s="18" t="s">
        <v>96</v>
      </c>
      <c r="C28" s="11">
        <v>0</v>
      </c>
      <c r="D28" s="32">
        <v>0</v>
      </c>
      <c r="E28" s="12">
        <f t="shared" si="4"/>
        <v>0</v>
      </c>
      <c r="F28" s="11">
        <v>0</v>
      </c>
      <c r="G28" s="13">
        <f t="shared" si="0"/>
        <v>0</v>
      </c>
      <c r="H28" s="14">
        <v>0</v>
      </c>
      <c r="I28" s="13">
        <f t="shared" si="1"/>
        <v>0</v>
      </c>
      <c r="J28" s="32">
        <v>0</v>
      </c>
      <c r="K28" s="13">
        <f t="shared" si="5"/>
        <v>0</v>
      </c>
      <c r="L28" s="11">
        <v>0</v>
      </c>
      <c r="M28" s="13">
        <f t="shared" si="2"/>
        <v>0</v>
      </c>
      <c r="N28" s="14">
        <v>0</v>
      </c>
      <c r="O28" s="13">
        <f t="shared" si="3"/>
        <v>0</v>
      </c>
    </row>
    <row r="29" spans="1:15" x14ac:dyDescent="0.25">
      <c r="A29" s="19" t="s">
        <v>26</v>
      </c>
      <c r="B29" s="18" t="s">
        <v>17</v>
      </c>
      <c r="C29" s="11">
        <v>5113.43</v>
      </c>
      <c r="D29" s="32">
        <v>5228.43</v>
      </c>
      <c r="E29" s="12">
        <f t="shared" si="4"/>
        <v>115</v>
      </c>
      <c r="F29" s="11">
        <v>8721.81</v>
      </c>
      <c r="G29" s="13">
        <f t="shared" si="0"/>
        <v>3493.3799999999992</v>
      </c>
      <c r="H29" s="14">
        <v>6643.98</v>
      </c>
      <c r="I29" s="13">
        <f t="shared" si="1"/>
        <v>-2077.83</v>
      </c>
      <c r="J29" s="32">
        <v>6707.43</v>
      </c>
      <c r="K29" s="13">
        <f t="shared" si="5"/>
        <v>63.450000000000728</v>
      </c>
      <c r="L29" s="11">
        <v>5602.7</v>
      </c>
      <c r="M29" s="13">
        <f t="shared" si="2"/>
        <v>-1104.7300000000005</v>
      </c>
      <c r="N29" s="14">
        <v>6793.05</v>
      </c>
      <c r="O29" s="13">
        <f t="shared" si="3"/>
        <v>1190.3500000000004</v>
      </c>
    </row>
    <row r="30" spans="1:15" x14ac:dyDescent="0.25">
      <c r="A30" s="19" t="s">
        <v>76</v>
      </c>
      <c r="B30" s="18" t="s">
        <v>18</v>
      </c>
      <c r="C30" s="11">
        <v>0</v>
      </c>
      <c r="D30" s="32">
        <v>0</v>
      </c>
      <c r="E30" s="12">
        <f t="shared" si="4"/>
        <v>0</v>
      </c>
      <c r="F30" s="11">
        <v>4216</v>
      </c>
      <c r="G30" s="13">
        <f t="shared" si="0"/>
        <v>4216</v>
      </c>
      <c r="H30" s="14">
        <v>1311</v>
      </c>
      <c r="I30" s="13">
        <f t="shared" si="1"/>
        <v>-2905</v>
      </c>
      <c r="J30" s="32">
        <v>920</v>
      </c>
      <c r="K30" s="13">
        <f t="shared" si="5"/>
        <v>-391</v>
      </c>
      <c r="L30" s="11">
        <v>98</v>
      </c>
      <c r="M30" s="13">
        <f t="shared" si="2"/>
        <v>-822</v>
      </c>
      <c r="N30" s="14">
        <v>-2</v>
      </c>
      <c r="O30" s="13">
        <f t="shared" si="3"/>
        <v>-100</v>
      </c>
    </row>
    <row r="31" spans="1:15" x14ac:dyDescent="0.25">
      <c r="A31" s="19" t="s">
        <v>130</v>
      </c>
      <c r="B31" s="18" t="s">
        <v>129</v>
      </c>
      <c r="C31" s="11">
        <v>0</v>
      </c>
      <c r="D31" s="32">
        <v>0</v>
      </c>
      <c r="E31" s="12">
        <f t="shared" si="4"/>
        <v>0</v>
      </c>
      <c r="F31" s="11">
        <v>0</v>
      </c>
      <c r="G31" s="13">
        <f t="shared" si="0"/>
        <v>0</v>
      </c>
      <c r="H31" s="14">
        <v>0</v>
      </c>
      <c r="I31" s="13">
        <f t="shared" si="1"/>
        <v>0</v>
      </c>
      <c r="J31" s="32">
        <v>-30</v>
      </c>
      <c r="K31" s="13">
        <f t="shared" si="5"/>
        <v>-30</v>
      </c>
      <c r="L31" s="11">
        <v>0</v>
      </c>
      <c r="M31" s="13">
        <f t="shared" si="2"/>
        <v>30</v>
      </c>
      <c r="N31" s="14">
        <v>0</v>
      </c>
      <c r="O31" s="13">
        <f t="shared" si="3"/>
        <v>0</v>
      </c>
    </row>
    <row r="32" spans="1:15" x14ac:dyDescent="0.25">
      <c r="A32" s="19" t="s">
        <v>27</v>
      </c>
      <c r="B32" s="18" t="s">
        <v>28</v>
      </c>
      <c r="C32" s="11">
        <v>39650.78</v>
      </c>
      <c r="D32" s="32">
        <v>39650.78</v>
      </c>
      <c r="E32" s="12">
        <f t="shared" si="4"/>
        <v>0</v>
      </c>
      <c r="F32" s="11">
        <v>39621.56</v>
      </c>
      <c r="G32" s="13">
        <f t="shared" si="0"/>
        <v>-29.220000000001164</v>
      </c>
      <c r="H32" s="14">
        <v>38250.870000000003</v>
      </c>
      <c r="I32" s="13">
        <f t="shared" si="1"/>
        <v>-1370.6899999999951</v>
      </c>
      <c r="J32" s="32">
        <v>38250.870000000003</v>
      </c>
      <c r="K32" s="13">
        <f t="shared" si="5"/>
        <v>0</v>
      </c>
      <c r="L32" s="11">
        <v>38250.870000000003</v>
      </c>
      <c r="M32" s="13">
        <f t="shared" si="2"/>
        <v>0</v>
      </c>
      <c r="N32" s="14">
        <v>38126.31</v>
      </c>
      <c r="O32" s="13">
        <f t="shared" si="3"/>
        <v>-124.56000000000495</v>
      </c>
    </row>
    <row r="33" spans="1:15" x14ac:dyDescent="0.25">
      <c r="A33" s="25" t="s">
        <v>81</v>
      </c>
      <c r="B33" s="26" t="s">
        <v>80</v>
      </c>
      <c r="C33" s="27">
        <v>6478</v>
      </c>
      <c r="D33" s="33">
        <v>6312</v>
      </c>
      <c r="E33" s="28">
        <f t="shared" si="4"/>
        <v>-166</v>
      </c>
      <c r="F33" s="27">
        <v>6744</v>
      </c>
      <c r="G33" s="13">
        <f t="shared" si="0"/>
        <v>432</v>
      </c>
      <c r="H33" s="30">
        <v>2698</v>
      </c>
      <c r="I33" s="13">
        <f t="shared" si="1"/>
        <v>-4046</v>
      </c>
      <c r="J33" s="33">
        <v>292</v>
      </c>
      <c r="K33" s="13">
        <f t="shared" si="5"/>
        <v>-2406</v>
      </c>
      <c r="L33" s="27">
        <v>292</v>
      </c>
      <c r="M33" s="13">
        <f t="shared" si="2"/>
        <v>0</v>
      </c>
      <c r="N33" s="30">
        <v>52</v>
      </c>
      <c r="O33" s="13">
        <f t="shared" si="3"/>
        <v>-240</v>
      </c>
    </row>
    <row r="34" spans="1:15" ht="15.75" thickBot="1" x14ac:dyDescent="0.3">
      <c r="A34" s="20" t="s">
        <v>29</v>
      </c>
      <c r="B34" s="23" t="s">
        <v>30</v>
      </c>
      <c r="C34" s="15">
        <v>35</v>
      </c>
      <c r="D34" s="34">
        <v>95</v>
      </c>
      <c r="E34" s="16">
        <f t="shared" si="4"/>
        <v>60</v>
      </c>
      <c r="F34" s="15">
        <v>35</v>
      </c>
      <c r="G34" s="13">
        <f t="shared" si="0"/>
        <v>-60</v>
      </c>
      <c r="H34" s="17">
        <v>35</v>
      </c>
      <c r="I34" s="13">
        <f t="shared" si="1"/>
        <v>0</v>
      </c>
      <c r="J34" s="34">
        <v>35</v>
      </c>
      <c r="K34" s="86">
        <f t="shared" si="5"/>
        <v>0</v>
      </c>
      <c r="L34" s="15">
        <v>95</v>
      </c>
      <c r="M34" s="13">
        <f t="shared" si="2"/>
        <v>60</v>
      </c>
      <c r="N34" s="17">
        <v>335</v>
      </c>
      <c r="O34" s="13">
        <f t="shared" si="3"/>
        <v>240</v>
      </c>
    </row>
    <row r="35" spans="1:15" ht="15.75" thickBot="1" x14ac:dyDescent="0.3">
      <c r="A35" s="63" t="s">
        <v>73</v>
      </c>
      <c r="B35" s="63"/>
      <c r="C35" s="64">
        <f t="shared" ref="C35:H35" si="6">SUM(C6:C34)</f>
        <v>424588.69000000006</v>
      </c>
      <c r="D35" s="64">
        <f t="shared" si="6"/>
        <v>419258.72</v>
      </c>
      <c r="E35" s="64">
        <f t="shared" si="6"/>
        <v>-5329.9699999999939</v>
      </c>
      <c r="F35" s="64">
        <f t="shared" si="6"/>
        <v>454833.39999999997</v>
      </c>
      <c r="G35" s="70">
        <f t="shared" si="6"/>
        <v>35574.679999999986</v>
      </c>
      <c r="H35" s="64">
        <f t="shared" si="6"/>
        <v>453032.30999999994</v>
      </c>
      <c r="I35" s="65">
        <f t="shared" si="1"/>
        <v>-1801.0900000000256</v>
      </c>
      <c r="J35" s="64">
        <f t="shared" ref="J35:N35" si="7">SUM(J6:J34)</f>
        <v>469764.50999999995</v>
      </c>
      <c r="K35" s="64">
        <f t="shared" si="7"/>
        <v>16732.199999999997</v>
      </c>
      <c r="L35" s="64">
        <f t="shared" si="7"/>
        <v>436538.66</v>
      </c>
      <c r="M35" s="70">
        <f t="shared" si="7"/>
        <v>-33225.850000000006</v>
      </c>
      <c r="N35" s="64">
        <f t="shared" si="7"/>
        <v>433043.41999999993</v>
      </c>
      <c r="O35" s="65">
        <f t="shared" si="3"/>
        <v>-3495.2400000000489</v>
      </c>
    </row>
    <row r="36" spans="1:15" x14ac:dyDescent="0.25">
      <c r="A36"/>
      <c r="B36"/>
      <c r="C36"/>
      <c r="D36" s="31"/>
      <c r="E36" s="31"/>
      <c r="F36"/>
      <c r="G36"/>
      <c r="H36"/>
      <c r="I36"/>
      <c r="J36" s="31"/>
      <c r="K36" s="31"/>
      <c r="L36"/>
      <c r="M36"/>
      <c r="N36"/>
      <c r="O36"/>
    </row>
    <row r="37" spans="1:15" ht="15.75" thickBot="1" x14ac:dyDescent="0.3">
      <c r="A37"/>
      <c r="B37"/>
      <c r="C37"/>
      <c r="D37"/>
      <c r="E37" s="31"/>
      <c r="F37"/>
      <c r="G37"/>
      <c r="H37"/>
      <c r="I37" s="39"/>
      <c r="J37"/>
      <c r="K37" s="31"/>
      <c r="L37"/>
      <c r="M37"/>
      <c r="N37"/>
      <c r="O37" s="39" t="s">
        <v>123</v>
      </c>
    </row>
    <row r="38" spans="1:15" x14ac:dyDescent="0.25">
      <c r="A38" s="1" t="s">
        <v>0</v>
      </c>
      <c r="B38" s="1" t="s">
        <v>125</v>
      </c>
      <c r="C38" s="38" t="s">
        <v>1</v>
      </c>
      <c r="D38" s="83" t="s">
        <v>137</v>
      </c>
      <c r="E38" s="83"/>
      <c r="F38" s="84" t="s">
        <v>138</v>
      </c>
      <c r="G38" s="85"/>
      <c r="H38" s="84" t="s">
        <v>139</v>
      </c>
      <c r="I38" s="85"/>
      <c r="J38" s="83" t="s">
        <v>146</v>
      </c>
      <c r="K38" s="83"/>
      <c r="L38" s="84" t="s">
        <v>147</v>
      </c>
      <c r="M38" s="85"/>
      <c r="N38" s="84" t="s">
        <v>148</v>
      </c>
      <c r="O38" s="85"/>
    </row>
    <row r="39" spans="1:15" ht="15.75" thickBot="1" x14ac:dyDescent="0.3">
      <c r="A39" s="2"/>
      <c r="B39" s="2" t="s">
        <v>124</v>
      </c>
      <c r="C39" s="46">
        <v>44196</v>
      </c>
      <c r="D39" s="5" t="s">
        <v>2</v>
      </c>
      <c r="E39" s="6" t="s">
        <v>3</v>
      </c>
      <c r="F39" s="7" t="s">
        <v>2</v>
      </c>
      <c r="G39" s="8" t="s">
        <v>3</v>
      </c>
      <c r="H39" s="5" t="s">
        <v>2</v>
      </c>
      <c r="I39" s="47" t="s">
        <v>3</v>
      </c>
      <c r="J39" s="5" t="s">
        <v>2</v>
      </c>
      <c r="K39" s="6" t="s">
        <v>3</v>
      </c>
      <c r="L39" s="7" t="s">
        <v>2</v>
      </c>
      <c r="M39" s="8" t="s">
        <v>3</v>
      </c>
      <c r="N39" s="5" t="s">
        <v>2</v>
      </c>
      <c r="O39" s="47" t="s">
        <v>3</v>
      </c>
    </row>
    <row r="40" spans="1:15" x14ac:dyDescent="0.25">
      <c r="A40" s="3" t="s">
        <v>49</v>
      </c>
      <c r="B40" s="21" t="s">
        <v>31</v>
      </c>
      <c r="C40" s="9">
        <v>2802.98</v>
      </c>
      <c r="D40" s="35">
        <v>2763.19</v>
      </c>
      <c r="E40" s="10">
        <f>D40-C40</f>
        <v>-39.789999999999964</v>
      </c>
      <c r="F40" s="9">
        <v>2744.26</v>
      </c>
      <c r="G40" s="13">
        <f t="shared" ref="G40:G79" si="8">F40-D40</f>
        <v>-18.929999999999836</v>
      </c>
      <c r="H40" s="9">
        <v>2725.33</v>
      </c>
      <c r="I40" s="10">
        <f t="shared" ref="I40:I79" si="9">H40-F40</f>
        <v>-18.930000000000291</v>
      </c>
      <c r="J40" s="35">
        <v>2706.4</v>
      </c>
      <c r="K40" s="10">
        <f t="shared" ref="K40:K77" si="10">J40-H40</f>
        <v>-18.929999999999836</v>
      </c>
      <c r="L40" s="9">
        <v>2687.47</v>
      </c>
      <c r="M40" s="13">
        <f t="shared" ref="M40:M77" si="11">L40-J40</f>
        <v>-18.930000000000291</v>
      </c>
      <c r="N40" s="9">
        <v>2668.54</v>
      </c>
      <c r="O40" s="10">
        <f t="shared" ref="O40:O77" si="12">N40-L40</f>
        <v>-18.929999999999836</v>
      </c>
    </row>
    <row r="41" spans="1:15" x14ac:dyDescent="0.25">
      <c r="A41" s="4" t="s">
        <v>32</v>
      </c>
      <c r="B41" s="22" t="s">
        <v>33</v>
      </c>
      <c r="C41" s="11">
        <v>417773.01</v>
      </c>
      <c r="D41" s="32">
        <v>1000381.89</v>
      </c>
      <c r="E41" s="12">
        <f t="shared" ref="E41:E77" si="13">D41-C41</f>
        <v>582608.88</v>
      </c>
      <c r="F41" s="11">
        <v>962702.94</v>
      </c>
      <c r="G41" s="13">
        <f t="shared" si="8"/>
        <v>-37678.95000000007</v>
      </c>
      <c r="H41" s="11">
        <v>899688.67</v>
      </c>
      <c r="I41" s="13">
        <f t="shared" si="9"/>
        <v>-63014.269999999902</v>
      </c>
      <c r="J41" s="32">
        <v>880059.7</v>
      </c>
      <c r="K41" s="13">
        <f t="shared" si="10"/>
        <v>-19628.970000000088</v>
      </c>
      <c r="L41" s="11">
        <v>817236.66</v>
      </c>
      <c r="M41" s="13">
        <f t="shared" si="11"/>
        <v>-62823.039999999921</v>
      </c>
      <c r="N41" s="11">
        <v>597154.36</v>
      </c>
      <c r="O41" s="13">
        <f t="shared" si="12"/>
        <v>-220082.30000000005</v>
      </c>
    </row>
    <row r="42" spans="1:15" x14ac:dyDescent="0.25">
      <c r="A42" s="4" t="s">
        <v>34</v>
      </c>
      <c r="B42" s="22" t="s">
        <v>35</v>
      </c>
      <c r="C42" s="11">
        <v>3784.12</v>
      </c>
      <c r="D42" s="32">
        <v>3784.12</v>
      </c>
      <c r="E42" s="12">
        <f t="shared" si="13"/>
        <v>0</v>
      </c>
      <c r="F42" s="11">
        <v>3784.12</v>
      </c>
      <c r="G42" s="13">
        <f t="shared" si="8"/>
        <v>0</v>
      </c>
      <c r="H42" s="14">
        <v>3784.12</v>
      </c>
      <c r="I42" s="13">
        <f t="shared" si="9"/>
        <v>0</v>
      </c>
      <c r="J42" s="32">
        <v>3784.12</v>
      </c>
      <c r="K42" s="13">
        <f t="shared" si="10"/>
        <v>0</v>
      </c>
      <c r="L42" s="11">
        <v>3784.12</v>
      </c>
      <c r="M42" s="13">
        <f t="shared" si="11"/>
        <v>0</v>
      </c>
      <c r="N42" s="14">
        <v>3784.12</v>
      </c>
      <c r="O42" s="13">
        <f t="shared" si="12"/>
        <v>0</v>
      </c>
    </row>
    <row r="43" spans="1:15" x14ac:dyDescent="0.25">
      <c r="A43" s="4" t="s">
        <v>132</v>
      </c>
      <c r="B43" s="22" t="s">
        <v>131</v>
      </c>
      <c r="C43" s="11">
        <v>0</v>
      </c>
      <c r="D43" s="32">
        <v>0</v>
      </c>
      <c r="E43" s="12">
        <f t="shared" si="13"/>
        <v>0</v>
      </c>
      <c r="F43" s="11">
        <v>0</v>
      </c>
      <c r="G43" s="13">
        <f t="shared" si="8"/>
        <v>0</v>
      </c>
      <c r="H43" s="14">
        <v>0</v>
      </c>
      <c r="I43" s="13">
        <f t="shared" si="9"/>
        <v>0</v>
      </c>
      <c r="J43" s="32">
        <v>0</v>
      </c>
      <c r="K43" s="13">
        <f t="shared" si="10"/>
        <v>0</v>
      </c>
      <c r="L43" s="11">
        <v>0</v>
      </c>
      <c r="M43" s="13">
        <f t="shared" si="11"/>
        <v>0</v>
      </c>
      <c r="N43" s="14">
        <v>0</v>
      </c>
      <c r="O43" s="13">
        <f t="shared" si="12"/>
        <v>0</v>
      </c>
    </row>
    <row r="44" spans="1:15" x14ac:dyDescent="0.25">
      <c r="A44" s="24" t="s">
        <v>37</v>
      </c>
      <c r="B44" s="18" t="s">
        <v>36</v>
      </c>
      <c r="C44" s="11">
        <v>7146.69</v>
      </c>
      <c r="D44" s="32">
        <v>7146.69</v>
      </c>
      <c r="E44" s="12">
        <f t="shared" si="13"/>
        <v>0</v>
      </c>
      <c r="F44" s="11">
        <v>7146.69</v>
      </c>
      <c r="G44" s="13">
        <f t="shared" si="8"/>
        <v>0</v>
      </c>
      <c r="H44" s="14">
        <v>7146.69</v>
      </c>
      <c r="I44" s="13">
        <f t="shared" si="9"/>
        <v>0</v>
      </c>
      <c r="J44" s="32">
        <v>7146.69</v>
      </c>
      <c r="K44" s="13">
        <f t="shared" si="10"/>
        <v>0</v>
      </c>
      <c r="L44" s="11">
        <v>7146.69</v>
      </c>
      <c r="M44" s="13">
        <f t="shared" si="11"/>
        <v>0</v>
      </c>
      <c r="N44" s="14">
        <v>7146.69</v>
      </c>
      <c r="O44" s="13">
        <f t="shared" si="12"/>
        <v>0</v>
      </c>
    </row>
    <row r="45" spans="1:15" x14ac:dyDescent="0.25">
      <c r="A45" s="24" t="s">
        <v>50</v>
      </c>
      <c r="B45" s="18" t="s">
        <v>38</v>
      </c>
      <c r="C45" s="11">
        <v>5817.96</v>
      </c>
      <c r="D45" s="32">
        <v>4201.4799999999996</v>
      </c>
      <c r="E45" s="12">
        <f t="shared" si="13"/>
        <v>-1616.4800000000005</v>
      </c>
      <c r="F45" s="11">
        <v>3799.5</v>
      </c>
      <c r="G45" s="13">
        <f t="shared" si="8"/>
        <v>-401.97999999999956</v>
      </c>
      <c r="H45" s="14">
        <v>4378.1499999999996</v>
      </c>
      <c r="I45" s="13">
        <f t="shared" si="9"/>
        <v>578.64999999999964</v>
      </c>
      <c r="J45" s="32">
        <v>3646.45</v>
      </c>
      <c r="K45" s="13">
        <f t="shared" si="10"/>
        <v>-731.69999999999982</v>
      </c>
      <c r="L45" s="11">
        <v>4922.1000000000004</v>
      </c>
      <c r="M45" s="13">
        <f t="shared" si="11"/>
        <v>1275.6500000000005</v>
      </c>
      <c r="N45" s="14">
        <v>4581.75</v>
      </c>
      <c r="O45" s="13">
        <f t="shared" si="12"/>
        <v>-340.35000000000036</v>
      </c>
    </row>
    <row r="46" spans="1:15" x14ac:dyDescent="0.25">
      <c r="A46" s="24" t="s">
        <v>39</v>
      </c>
      <c r="B46" s="18" t="s">
        <v>40</v>
      </c>
      <c r="C46" s="11">
        <v>237.83</v>
      </c>
      <c r="D46" s="32">
        <v>237.83</v>
      </c>
      <c r="E46" s="12">
        <f t="shared" si="13"/>
        <v>0</v>
      </c>
      <c r="F46" s="11">
        <v>237.83</v>
      </c>
      <c r="G46" s="13">
        <f t="shared" si="8"/>
        <v>0</v>
      </c>
      <c r="H46" s="14">
        <v>237.83</v>
      </c>
      <c r="I46" s="13">
        <f t="shared" si="9"/>
        <v>0</v>
      </c>
      <c r="J46" s="32">
        <v>237.83</v>
      </c>
      <c r="K46" s="13">
        <f t="shared" si="10"/>
        <v>0</v>
      </c>
      <c r="L46" s="11">
        <v>237.83</v>
      </c>
      <c r="M46" s="13">
        <f t="shared" si="11"/>
        <v>0</v>
      </c>
      <c r="N46" s="14">
        <v>237.83</v>
      </c>
      <c r="O46" s="13">
        <f t="shared" si="12"/>
        <v>0</v>
      </c>
    </row>
    <row r="47" spans="1:15" x14ac:dyDescent="0.25">
      <c r="A47" s="24" t="s">
        <v>41</v>
      </c>
      <c r="B47" s="18" t="s">
        <v>42</v>
      </c>
      <c r="C47" s="11">
        <v>607.63</v>
      </c>
      <c r="D47" s="32">
        <v>607.63</v>
      </c>
      <c r="E47" s="12">
        <f t="shared" si="13"/>
        <v>0</v>
      </c>
      <c r="F47" s="11">
        <v>607.63</v>
      </c>
      <c r="G47" s="13">
        <f t="shared" si="8"/>
        <v>0</v>
      </c>
      <c r="H47" s="14">
        <v>607.63</v>
      </c>
      <c r="I47" s="13">
        <f t="shared" si="9"/>
        <v>0</v>
      </c>
      <c r="J47" s="32">
        <v>607.63</v>
      </c>
      <c r="K47" s="13">
        <f t="shared" si="10"/>
        <v>0</v>
      </c>
      <c r="L47" s="11">
        <v>607.63</v>
      </c>
      <c r="M47" s="13">
        <f t="shared" si="11"/>
        <v>0</v>
      </c>
      <c r="N47" s="14">
        <v>607.63</v>
      </c>
      <c r="O47" s="13">
        <f t="shared" si="12"/>
        <v>0</v>
      </c>
    </row>
    <row r="48" spans="1:15" x14ac:dyDescent="0.25">
      <c r="A48" s="24" t="s">
        <v>97</v>
      </c>
      <c r="B48" s="18" t="s">
        <v>98</v>
      </c>
      <c r="C48" s="11">
        <v>5217.5</v>
      </c>
      <c r="D48" s="32">
        <v>5743.8</v>
      </c>
      <c r="E48" s="12">
        <f t="shared" si="13"/>
        <v>526.30000000000018</v>
      </c>
      <c r="F48" s="11">
        <v>6362.85</v>
      </c>
      <c r="G48" s="13">
        <f t="shared" si="8"/>
        <v>619.05000000000018</v>
      </c>
      <c r="H48" s="14">
        <v>7172.7</v>
      </c>
      <c r="I48" s="13">
        <f t="shared" si="9"/>
        <v>809.84999999999945</v>
      </c>
      <c r="J48" s="32">
        <v>5171.1099999999997</v>
      </c>
      <c r="K48" s="13">
        <f t="shared" si="10"/>
        <v>-2001.5900000000001</v>
      </c>
      <c r="L48" s="11">
        <v>6569.4</v>
      </c>
      <c r="M48" s="13">
        <f t="shared" si="11"/>
        <v>1398.29</v>
      </c>
      <c r="N48" s="14">
        <v>7094.12</v>
      </c>
      <c r="O48" s="13">
        <f t="shared" si="12"/>
        <v>524.72000000000025</v>
      </c>
    </row>
    <row r="49" spans="1:15" x14ac:dyDescent="0.25">
      <c r="A49" s="24" t="s">
        <v>43</v>
      </c>
      <c r="B49" s="18" t="s">
        <v>44</v>
      </c>
      <c r="C49" s="11">
        <v>0</v>
      </c>
      <c r="D49" s="32">
        <v>0</v>
      </c>
      <c r="E49" s="12">
        <f t="shared" si="13"/>
        <v>0</v>
      </c>
      <c r="F49" s="11">
        <v>0</v>
      </c>
      <c r="G49" s="13">
        <f t="shared" si="8"/>
        <v>0</v>
      </c>
      <c r="H49" s="14">
        <v>0</v>
      </c>
      <c r="I49" s="13">
        <f t="shared" si="9"/>
        <v>0</v>
      </c>
      <c r="J49" s="32">
        <v>0</v>
      </c>
      <c r="K49" s="13">
        <f t="shared" si="10"/>
        <v>0</v>
      </c>
      <c r="L49" s="11">
        <v>0</v>
      </c>
      <c r="M49" s="13">
        <f t="shared" si="11"/>
        <v>0</v>
      </c>
      <c r="N49" s="14">
        <v>0</v>
      </c>
      <c r="O49" s="13">
        <f t="shared" si="12"/>
        <v>0</v>
      </c>
    </row>
    <row r="50" spans="1:15" x14ac:dyDescent="0.25">
      <c r="A50" s="24" t="s">
        <v>45</v>
      </c>
      <c r="B50" s="18" t="s">
        <v>46</v>
      </c>
      <c r="C50" s="11">
        <v>0</v>
      </c>
      <c r="D50" s="32">
        <v>0</v>
      </c>
      <c r="E50" s="12">
        <f t="shared" si="13"/>
        <v>0</v>
      </c>
      <c r="F50" s="11">
        <v>0</v>
      </c>
      <c r="G50" s="13">
        <f t="shared" si="8"/>
        <v>0</v>
      </c>
      <c r="H50" s="14">
        <v>0</v>
      </c>
      <c r="I50" s="13">
        <f t="shared" si="9"/>
        <v>0</v>
      </c>
      <c r="J50" s="32">
        <v>4752</v>
      </c>
      <c r="K50" s="13">
        <f t="shared" si="10"/>
        <v>4752</v>
      </c>
      <c r="L50" s="11">
        <v>0</v>
      </c>
      <c r="M50" s="13">
        <f t="shared" si="11"/>
        <v>-4752</v>
      </c>
      <c r="N50" s="14">
        <v>0</v>
      </c>
      <c r="O50" s="13">
        <f t="shared" si="12"/>
        <v>0</v>
      </c>
    </row>
    <row r="51" spans="1:15" x14ac:dyDescent="0.25">
      <c r="A51" s="24" t="s">
        <v>88</v>
      </c>
      <c r="B51" s="18" t="s">
        <v>89</v>
      </c>
      <c r="C51" s="11">
        <v>2315</v>
      </c>
      <c r="D51" s="32">
        <v>2290</v>
      </c>
      <c r="E51" s="12">
        <f t="shared" si="13"/>
        <v>-25</v>
      </c>
      <c r="F51" s="11">
        <v>2217</v>
      </c>
      <c r="G51" s="13">
        <f t="shared" si="8"/>
        <v>-73</v>
      </c>
      <c r="H51" s="14">
        <v>2275</v>
      </c>
      <c r="I51" s="13">
        <f t="shared" si="9"/>
        <v>58</v>
      </c>
      <c r="J51" s="32">
        <v>2167</v>
      </c>
      <c r="K51" s="13">
        <f t="shared" si="10"/>
        <v>-108</v>
      </c>
      <c r="L51" s="11">
        <v>2199</v>
      </c>
      <c r="M51" s="13">
        <f t="shared" si="11"/>
        <v>32</v>
      </c>
      <c r="N51" s="14">
        <v>2223</v>
      </c>
      <c r="O51" s="13">
        <f t="shared" si="12"/>
        <v>24</v>
      </c>
    </row>
    <row r="52" spans="1:15" x14ac:dyDescent="0.25">
      <c r="A52" s="24" t="s">
        <v>90</v>
      </c>
      <c r="B52" s="37" t="s">
        <v>135</v>
      </c>
      <c r="C52" s="11">
        <v>0</v>
      </c>
      <c r="D52" s="32">
        <v>0</v>
      </c>
      <c r="E52" s="12">
        <f t="shared" si="13"/>
        <v>0</v>
      </c>
      <c r="F52" s="11">
        <v>0</v>
      </c>
      <c r="G52" s="13">
        <f t="shared" si="8"/>
        <v>0</v>
      </c>
      <c r="H52" s="14">
        <v>0</v>
      </c>
      <c r="I52" s="13">
        <f t="shared" si="9"/>
        <v>0</v>
      </c>
      <c r="J52" s="32">
        <v>0</v>
      </c>
      <c r="K52" s="13">
        <f t="shared" si="10"/>
        <v>0</v>
      </c>
      <c r="L52" s="11">
        <v>0</v>
      </c>
      <c r="M52" s="13">
        <f t="shared" si="11"/>
        <v>0</v>
      </c>
      <c r="N52" s="14">
        <v>0</v>
      </c>
      <c r="O52" s="13">
        <f t="shared" si="12"/>
        <v>0</v>
      </c>
    </row>
    <row r="53" spans="1:15" x14ac:dyDescent="0.25">
      <c r="A53" s="24" t="s">
        <v>101</v>
      </c>
      <c r="B53" s="37" t="s">
        <v>102</v>
      </c>
      <c r="C53" s="11">
        <v>25639.77</v>
      </c>
      <c r="D53" s="32">
        <v>25493.3</v>
      </c>
      <c r="E53" s="12">
        <f t="shared" si="13"/>
        <v>-146.47000000000116</v>
      </c>
      <c r="F53" s="11">
        <v>25511.42</v>
      </c>
      <c r="G53" s="13">
        <f t="shared" si="8"/>
        <v>18.119999999998981</v>
      </c>
      <c r="H53" s="14">
        <v>24331.96</v>
      </c>
      <c r="I53" s="13">
        <f t="shared" si="9"/>
        <v>-1179.4599999999991</v>
      </c>
      <c r="J53" s="32">
        <v>24148.81</v>
      </c>
      <c r="K53" s="13">
        <f t="shared" si="10"/>
        <v>-183.14999999999782</v>
      </c>
      <c r="L53" s="11">
        <v>23913</v>
      </c>
      <c r="M53" s="13">
        <f t="shared" si="11"/>
        <v>-235.81000000000131</v>
      </c>
      <c r="N53" s="14">
        <v>24142.95</v>
      </c>
      <c r="O53" s="13">
        <f t="shared" si="12"/>
        <v>229.95000000000073</v>
      </c>
    </row>
    <row r="54" spans="1:15" x14ac:dyDescent="0.25">
      <c r="A54" s="24" t="s">
        <v>103</v>
      </c>
      <c r="B54" s="37" t="s">
        <v>104</v>
      </c>
      <c r="C54" s="11">
        <v>6995.06</v>
      </c>
      <c r="D54" s="32">
        <v>7130.11</v>
      </c>
      <c r="E54" s="12">
        <f t="shared" si="13"/>
        <v>135.04999999999927</v>
      </c>
      <c r="F54" s="11">
        <v>6749.12</v>
      </c>
      <c r="G54" s="13">
        <f t="shared" si="8"/>
        <v>-380.98999999999978</v>
      </c>
      <c r="H54" s="14">
        <v>6724.9</v>
      </c>
      <c r="I54" s="13">
        <f t="shared" si="9"/>
        <v>-24.220000000000255</v>
      </c>
      <c r="J54" s="32">
        <v>6983.21</v>
      </c>
      <c r="K54" s="13">
        <f t="shared" si="10"/>
        <v>258.3100000000004</v>
      </c>
      <c r="L54" s="11">
        <v>6669.9</v>
      </c>
      <c r="M54" s="13">
        <f t="shared" si="11"/>
        <v>-313.3100000000004</v>
      </c>
      <c r="N54" s="14">
        <v>6560.76</v>
      </c>
      <c r="O54" s="13">
        <f t="shared" si="12"/>
        <v>-109.13999999999942</v>
      </c>
    </row>
    <row r="55" spans="1:15" x14ac:dyDescent="0.25">
      <c r="A55" s="24" t="s">
        <v>105</v>
      </c>
      <c r="B55" s="37" t="s">
        <v>106</v>
      </c>
      <c r="C55" s="11">
        <v>2196.8000000000002</v>
      </c>
      <c r="D55" s="32">
        <v>2459.91</v>
      </c>
      <c r="E55" s="12">
        <f t="shared" si="13"/>
        <v>263.10999999999967</v>
      </c>
      <c r="F55" s="11">
        <v>2767.21</v>
      </c>
      <c r="G55" s="13">
        <f t="shared" si="8"/>
        <v>307.30000000000018</v>
      </c>
      <c r="H55" s="14">
        <v>3211.63</v>
      </c>
      <c r="I55" s="13">
        <f t="shared" si="9"/>
        <v>444.42000000000007</v>
      </c>
      <c r="J55" s="32">
        <v>3085.12</v>
      </c>
      <c r="K55" s="13">
        <f t="shared" si="10"/>
        <v>-126.51000000000022</v>
      </c>
      <c r="L55" s="11">
        <v>3136.11</v>
      </c>
      <c r="M55" s="13">
        <f t="shared" si="11"/>
        <v>50.990000000000236</v>
      </c>
      <c r="N55" s="14">
        <v>3175.35</v>
      </c>
      <c r="O55" s="13">
        <f t="shared" si="12"/>
        <v>39.239999999999782</v>
      </c>
    </row>
    <row r="56" spans="1:15" x14ac:dyDescent="0.25">
      <c r="A56" s="24" t="s">
        <v>51</v>
      </c>
      <c r="B56" s="18" t="s">
        <v>52</v>
      </c>
      <c r="C56" s="11">
        <v>45498.04</v>
      </c>
      <c r="D56" s="11">
        <v>45498.04</v>
      </c>
      <c r="E56" s="12">
        <f t="shared" si="13"/>
        <v>0</v>
      </c>
      <c r="F56" s="11">
        <v>45498.04</v>
      </c>
      <c r="G56" s="13">
        <f t="shared" si="8"/>
        <v>0</v>
      </c>
      <c r="H56" s="14">
        <v>45498.04</v>
      </c>
      <c r="I56" s="13">
        <f t="shared" si="9"/>
        <v>0</v>
      </c>
      <c r="J56" s="11">
        <v>45498.04</v>
      </c>
      <c r="K56" s="13">
        <f t="shared" si="10"/>
        <v>0</v>
      </c>
      <c r="L56" s="11">
        <v>45458.06</v>
      </c>
      <c r="M56" s="13">
        <f t="shared" si="11"/>
        <v>-39.980000000003201</v>
      </c>
      <c r="N56" s="14">
        <v>78568.899999999994</v>
      </c>
      <c r="O56" s="13">
        <f t="shared" si="12"/>
        <v>33110.839999999997</v>
      </c>
    </row>
    <row r="57" spans="1:15" x14ac:dyDescent="0.25">
      <c r="A57" s="24" t="s">
        <v>53</v>
      </c>
      <c r="B57" s="18" t="s">
        <v>54</v>
      </c>
      <c r="C57" s="11">
        <v>288077.23</v>
      </c>
      <c r="D57" s="11">
        <v>1276805.3600000001</v>
      </c>
      <c r="E57" s="12">
        <f t="shared" si="13"/>
        <v>988728.13000000012</v>
      </c>
      <c r="F57" s="11">
        <v>1258624.1299999999</v>
      </c>
      <c r="G57" s="13">
        <f t="shared" si="8"/>
        <v>-18181.230000000214</v>
      </c>
      <c r="H57" s="14">
        <v>1239334.68</v>
      </c>
      <c r="I57" s="13">
        <f t="shared" si="9"/>
        <v>-19289.449999999953</v>
      </c>
      <c r="J57" s="11">
        <v>981629.3</v>
      </c>
      <c r="K57" s="13">
        <f t="shared" si="10"/>
        <v>-257705.37999999989</v>
      </c>
      <c r="L57" s="11">
        <v>778322.02</v>
      </c>
      <c r="M57" s="13">
        <f t="shared" si="11"/>
        <v>-203307.28000000003</v>
      </c>
      <c r="N57" s="14">
        <v>695097.43</v>
      </c>
      <c r="O57" s="13">
        <f t="shared" si="12"/>
        <v>-83224.589999999967</v>
      </c>
    </row>
    <row r="58" spans="1:15" x14ac:dyDescent="0.25">
      <c r="A58" s="24" t="s">
        <v>55</v>
      </c>
      <c r="B58" s="18" t="s">
        <v>56</v>
      </c>
      <c r="C58" s="11">
        <v>3194.89</v>
      </c>
      <c r="D58" s="11">
        <v>353194.89</v>
      </c>
      <c r="E58" s="12">
        <f t="shared" si="13"/>
        <v>350000</v>
      </c>
      <c r="F58" s="11">
        <v>353194.89</v>
      </c>
      <c r="G58" s="13">
        <f t="shared" si="8"/>
        <v>0</v>
      </c>
      <c r="H58" s="14">
        <v>353123.37</v>
      </c>
      <c r="I58" s="13">
        <f t="shared" si="9"/>
        <v>-71.520000000018626</v>
      </c>
      <c r="J58" s="11">
        <v>353072.97</v>
      </c>
      <c r="K58" s="13">
        <f t="shared" si="10"/>
        <v>-50.400000000023283</v>
      </c>
      <c r="L58" s="11">
        <v>350375.4</v>
      </c>
      <c r="M58" s="13">
        <f t="shared" si="11"/>
        <v>-2697.5699999999488</v>
      </c>
      <c r="N58" s="14">
        <v>62308.86</v>
      </c>
      <c r="O58" s="13">
        <f t="shared" si="12"/>
        <v>-288066.54000000004</v>
      </c>
    </row>
    <row r="59" spans="1:15" x14ac:dyDescent="0.25">
      <c r="A59" s="24" t="s">
        <v>57</v>
      </c>
      <c r="B59" s="18" t="s">
        <v>58</v>
      </c>
      <c r="C59" s="11">
        <v>3763.8</v>
      </c>
      <c r="D59" s="11">
        <v>16547.59</v>
      </c>
      <c r="E59" s="12">
        <f t="shared" si="13"/>
        <v>12783.79</v>
      </c>
      <c r="F59" s="11">
        <v>16269.86</v>
      </c>
      <c r="G59" s="13">
        <f t="shared" si="8"/>
        <v>-277.72999999999956</v>
      </c>
      <c r="H59" s="14">
        <v>16229.86</v>
      </c>
      <c r="I59" s="13">
        <f t="shared" si="9"/>
        <v>-40</v>
      </c>
      <c r="J59" s="11">
        <v>16166.61</v>
      </c>
      <c r="K59" s="13">
        <f t="shared" si="10"/>
        <v>-63.25</v>
      </c>
      <c r="L59" s="11">
        <v>13724.19</v>
      </c>
      <c r="M59" s="13">
        <f t="shared" si="11"/>
        <v>-2442.42</v>
      </c>
      <c r="N59" s="14">
        <v>5900.45</v>
      </c>
      <c r="O59" s="13">
        <f t="shared" si="12"/>
        <v>-7823.7400000000007</v>
      </c>
    </row>
    <row r="60" spans="1:15" x14ac:dyDescent="0.25">
      <c r="A60" s="24" t="s">
        <v>59</v>
      </c>
      <c r="B60" s="18" t="s">
        <v>60</v>
      </c>
      <c r="C60" s="11">
        <v>0</v>
      </c>
      <c r="D60" s="11">
        <v>544</v>
      </c>
      <c r="E60" s="12">
        <f t="shared" si="13"/>
        <v>544</v>
      </c>
      <c r="F60" s="11">
        <v>544</v>
      </c>
      <c r="G60" s="13">
        <f t="shared" si="8"/>
        <v>0</v>
      </c>
      <c r="H60" s="14">
        <v>544</v>
      </c>
      <c r="I60" s="13">
        <f t="shared" si="9"/>
        <v>0</v>
      </c>
      <c r="J60" s="11">
        <v>499</v>
      </c>
      <c r="K60" s="13">
        <f t="shared" si="10"/>
        <v>-45</v>
      </c>
      <c r="L60" s="11">
        <v>-35</v>
      </c>
      <c r="M60" s="13">
        <f t="shared" si="11"/>
        <v>-534</v>
      </c>
      <c r="N60" s="14">
        <v>206.5</v>
      </c>
      <c r="O60" s="13">
        <f t="shared" si="12"/>
        <v>241.5</v>
      </c>
    </row>
    <row r="61" spans="1:15" x14ac:dyDescent="0.25">
      <c r="A61" s="24" t="s">
        <v>61</v>
      </c>
      <c r="B61" s="18" t="s">
        <v>62</v>
      </c>
      <c r="C61" s="11">
        <v>3846.6</v>
      </c>
      <c r="D61" s="11">
        <v>93750.74</v>
      </c>
      <c r="E61" s="12">
        <f t="shared" si="13"/>
        <v>89904.14</v>
      </c>
      <c r="F61" s="11">
        <v>64503.72</v>
      </c>
      <c r="G61" s="13">
        <f t="shared" si="8"/>
        <v>-29247.020000000004</v>
      </c>
      <c r="H61" s="14">
        <v>7538.82</v>
      </c>
      <c r="I61" s="13">
        <f t="shared" si="9"/>
        <v>-56964.9</v>
      </c>
      <c r="J61" s="11">
        <v>3510.63</v>
      </c>
      <c r="K61" s="13">
        <f t="shared" si="10"/>
        <v>-4028.1899999999996</v>
      </c>
      <c r="L61" s="11">
        <v>342.53</v>
      </c>
      <c r="M61" s="13">
        <f t="shared" si="11"/>
        <v>-3168.1000000000004</v>
      </c>
      <c r="N61" s="14">
        <v>15309.26</v>
      </c>
      <c r="O61" s="13">
        <f t="shared" si="12"/>
        <v>14966.73</v>
      </c>
    </row>
    <row r="62" spans="1:15" x14ac:dyDescent="0.25">
      <c r="A62" s="24" t="s">
        <v>63</v>
      </c>
      <c r="B62" s="18" t="s">
        <v>64</v>
      </c>
      <c r="C62" s="11">
        <v>0</v>
      </c>
      <c r="D62" s="11">
        <v>800</v>
      </c>
      <c r="E62" s="12">
        <f t="shared" si="13"/>
        <v>800</v>
      </c>
      <c r="F62" s="11">
        <v>800</v>
      </c>
      <c r="G62" s="13">
        <f t="shared" si="8"/>
        <v>0</v>
      </c>
      <c r="H62" s="14">
        <v>800</v>
      </c>
      <c r="I62" s="13">
        <f t="shared" si="9"/>
        <v>0</v>
      </c>
      <c r="J62" s="11">
        <v>700</v>
      </c>
      <c r="K62" s="13">
        <f t="shared" si="10"/>
        <v>-100</v>
      </c>
      <c r="L62" s="11">
        <v>600</v>
      </c>
      <c r="M62" s="13">
        <f t="shared" si="11"/>
        <v>-100</v>
      </c>
      <c r="N62" s="14">
        <v>600</v>
      </c>
      <c r="O62" s="13">
        <f t="shared" si="12"/>
        <v>0</v>
      </c>
    </row>
    <row r="63" spans="1:15" x14ac:dyDescent="0.25">
      <c r="A63" s="36" t="s">
        <v>65</v>
      </c>
      <c r="B63" s="37" t="s">
        <v>66</v>
      </c>
      <c r="C63" s="11">
        <v>87</v>
      </c>
      <c r="D63" s="11">
        <v>13835</v>
      </c>
      <c r="E63" s="12">
        <f t="shared" si="13"/>
        <v>13748</v>
      </c>
      <c r="F63" s="11">
        <v>12271</v>
      </c>
      <c r="G63" s="13">
        <f t="shared" si="8"/>
        <v>-1564</v>
      </c>
      <c r="H63" s="14">
        <v>11876</v>
      </c>
      <c r="I63" s="13">
        <f t="shared" si="9"/>
        <v>-395</v>
      </c>
      <c r="J63" s="11">
        <v>10781</v>
      </c>
      <c r="K63" s="13">
        <f t="shared" si="10"/>
        <v>-1095</v>
      </c>
      <c r="L63" s="11">
        <v>9988.2000000000007</v>
      </c>
      <c r="M63" s="13">
        <f t="shared" si="11"/>
        <v>-792.79999999999927</v>
      </c>
      <c r="N63" s="14">
        <v>9002.2000000000007</v>
      </c>
      <c r="O63" s="13">
        <f t="shared" si="12"/>
        <v>-986</v>
      </c>
    </row>
    <row r="64" spans="1:15" x14ac:dyDescent="0.25">
      <c r="A64" s="36" t="s">
        <v>136</v>
      </c>
      <c r="B64" s="37" t="s">
        <v>143</v>
      </c>
      <c r="C64" s="11">
        <v>2420.8000000000002</v>
      </c>
      <c r="D64" s="11">
        <v>2567</v>
      </c>
      <c r="E64" s="12">
        <f t="shared" si="13"/>
        <v>146.19999999999982</v>
      </c>
      <c r="F64" s="11">
        <v>2930.8</v>
      </c>
      <c r="G64" s="13">
        <f t="shared" si="8"/>
        <v>363.80000000000018</v>
      </c>
      <c r="H64" s="14">
        <v>3472.4</v>
      </c>
      <c r="I64" s="13">
        <f t="shared" si="9"/>
        <v>541.59999999999991</v>
      </c>
      <c r="J64" s="11">
        <v>4072.8</v>
      </c>
      <c r="K64" s="13">
        <f t="shared" si="10"/>
        <v>600.40000000000009</v>
      </c>
      <c r="L64" s="11">
        <v>4910.3999999999996</v>
      </c>
      <c r="M64" s="13">
        <f t="shared" si="11"/>
        <v>837.59999999999945</v>
      </c>
      <c r="N64" s="14">
        <v>5080.8</v>
      </c>
      <c r="O64" s="13">
        <f t="shared" si="12"/>
        <v>170.40000000000055</v>
      </c>
    </row>
    <row r="65" spans="1:15" x14ac:dyDescent="0.25">
      <c r="A65" s="36"/>
      <c r="B65" s="37" t="s">
        <v>142</v>
      </c>
      <c r="C65" s="11">
        <v>0</v>
      </c>
      <c r="D65" s="11">
        <v>100</v>
      </c>
      <c r="E65" s="12">
        <f t="shared" si="13"/>
        <v>100</v>
      </c>
      <c r="F65" s="11">
        <v>594</v>
      </c>
      <c r="G65" s="13">
        <f t="shared" si="8"/>
        <v>494</v>
      </c>
      <c r="H65" s="14">
        <v>0</v>
      </c>
      <c r="I65" s="13">
        <f t="shared" si="9"/>
        <v>-594</v>
      </c>
      <c r="J65" s="11">
        <v>781.84</v>
      </c>
      <c r="K65" s="13">
        <f t="shared" si="10"/>
        <v>781.84</v>
      </c>
      <c r="L65" s="11">
        <v>1151</v>
      </c>
      <c r="M65" s="13">
        <f t="shared" si="11"/>
        <v>369.15999999999997</v>
      </c>
      <c r="N65" s="14">
        <v>2850</v>
      </c>
      <c r="O65" s="13">
        <f t="shared" si="12"/>
        <v>1699</v>
      </c>
    </row>
    <row r="66" spans="1:15" x14ac:dyDescent="0.25">
      <c r="A66" s="36"/>
      <c r="B66" s="37" t="s">
        <v>144</v>
      </c>
      <c r="C66" s="11"/>
      <c r="D66" s="11"/>
      <c r="E66" s="12"/>
      <c r="F66" s="11"/>
      <c r="G66" s="13"/>
      <c r="H66" s="14">
        <v>7</v>
      </c>
      <c r="I66" s="13">
        <f t="shared" si="9"/>
        <v>7</v>
      </c>
      <c r="J66" s="11">
        <v>11</v>
      </c>
      <c r="K66" s="13">
        <f t="shared" si="10"/>
        <v>4</v>
      </c>
      <c r="L66" s="11">
        <v>11</v>
      </c>
      <c r="M66" s="13">
        <f t="shared" si="11"/>
        <v>0</v>
      </c>
      <c r="N66" s="14">
        <v>11</v>
      </c>
      <c r="O66" s="13">
        <f t="shared" si="12"/>
        <v>0</v>
      </c>
    </row>
    <row r="67" spans="1:15" x14ac:dyDescent="0.25">
      <c r="A67" s="36" t="s">
        <v>119</v>
      </c>
      <c r="B67" s="37" t="s">
        <v>117</v>
      </c>
      <c r="C67" s="11">
        <v>0</v>
      </c>
      <c r="D67" s="11">
        <v>0</v>
      </c>
      <c r="E67" s="12">
        <f t="shared" si="13"/>
        <v>0</v>
      </c>
      <c r="F67" s="11">
        <v>0</v>
      </c>
      <c r="G67" s="13">
        <f t="shared" si="8"/>
        <v>0</v>
      </c>
      <c r="H67" s="14">
        <v>-300</v>
      </c>
      <c r="I67" s="13">
        <f t="shared" si="9"/>
        <v>-300</v>
      </c>
      <c r="J67" s="11">
        <v>-300</v>
      </c>
      <c r="K67" s="13">
        <f t="shared" si="10"/>
        <v>0</v>
      </c>
      <c r="L67" s="11">
        <v>0</v>
      </c>
      <c r="M67" s="13">
        <f t="shared" si="11"/>
        <v>300</v>
      </c>
      <c r="N67" s="14">
        <v>0</v>
      </c>
      <c r="O67" s="13">
        <f t="shared" si="12"/>
        <v>0</v>
      </c>
    </row>
    <row r="68" spans="1:15" x14ac:dyDescent="0.25">
      <c r="A68" s="36" t="s">
        <v>113</v>
      </c>
      <c r="B68" s="37" t="s">
        <v>114</v>
      </c>
      <c r="C68" s="11">
        <v>0</v>
      </c>
      <c r="D68" s="11">
        <v>0</v>
      </c>
      <c r="E68" s="12">
        <f t="shared" si="13"/>
        <v>0</v>
      </c>
      <c r="F68" s="11">
        <v>0</v>
      </c>
      <c r="G68" s="13">
        <f t="shared" si="8"/>
        <v>0</v>
      </c>
      <c r="H68" s="11">
        <v>3000</v>
      </c>
      <c r="I68" s="13">
        <f t="shared" si="9"/>
        <v>3000</v>
      </c>
      <c r="J68" s="11">
        <v>3000</v>
      </c>
      <c r="K68" s="13">
        <f t="shared" si="10"/>
        <v>0</v>
      </c>
      <c r="L68" s="11">
        <v>3000</v>
      </c>
      <c r="M68" s="13">
        <f t="shared" si="11"/>
        <v>0</v>
      </c>
      <c r="N68" s="11">
        <v>3000</v>
      </c>
      <c r="O68" s="13">
        <f t="shared" si="12"/>
        <v>0</v>
      </c>
    </row>
    <row r="69" spans="1:15" x14ac:dyDescent="0.25">
      <c r="A69" s="36" t="s">
        <v>115</v>
      </c>
      <c r="B69" s="37" t="s">
        <v>116</v>
      </c>
      <c r="C69" s="11">
        <v>0</v>
      </c>
      <c r="D69" s="11">
        <v>0</v>
      </c>
      <c r="E69" s="12">
        <f t="shared" si="13"/>
        <v>0</v>
      </c>
      <c r="F69" s="11">
        <v>0</v>
      </c>
      <c r="G69" s="13">
        <f t="shared" si="8"/>
        <v>0</v>
      </c>
      <c r="H69" s="11"/>
      <c r="I69" s="13">
        <f t="shared" si="9"/>
        <v>0</v>
      </c>
      <c r="J69" s="11">
        <v>0</v>
      </c>
      <c r="K69" s="13">
        <f t="shared" si="10"/>
        <v>0</v>
      </c>
      <c r="L69" s="11">
        <v>0</v>
      </c>
      <c r="M69" s="13">
        <f t="shared" si="11"/>
        <v>0</v>
      </c>
      <c r="N69" s="11">
        <v>0</v>
      </c>
      <c r="O69" s="13">
        <f t="shared" si="12"/>
        <v>0</v>
      </c>
    </row>
    <row r="70" spans="1:15" x14ac:dyDescent="0.25">
      <c r="A70" s="36" t="s">
        <v>120</v>
      </c>
      <c r="B70" s="37" t="s">
        <v>118</v>
      </c>
      <c r="C70" s="11">
        <v>1000</v>
      </c>
      <c r="D70" s="11">
        <v>2734</v>
      </c>
      <c r="E70" s="12">
        <f t="shared" si="13"/>
        <v>1734</v>
      </c>
      <c r="F70" s="11">
        <v>25156.85</v>
      </c>
      <c r="G70" s="13">
        <f t="shared" si="8"/>
        <v>22422.85</v>
      </c>
      <c r="H70" s="11">
        <v>70275.759999999995</v>
      </c>
      <c r="I70" s="13">
        <f t="shared" si="9"/>
        <v>45118.909999999996</v>
      </c>
      <c r="J70" s="11">
        <v>91850.82</v>
      </c>
      <c r="K70" s="13">
        <f t="shared" si="10"/>
        <v>21575.060000000012</v>
      </c>
      <c r="L70" s="11">
        <v>189184.63</v>
      </c>
      <c r="M70" s="13">
        <f t="shared" si="11"/>
        <v>97333.81</v>
      </c>
      <c r="N70" s="11">
        <v>216423.04000000001</v>
      </c>
      <c r="O70" s="13">
        <f t="shared" si="12"/>
        <v>27238.410000000003</v>
      </c>
    </row>
    <row r="71" spans="1:15" x14ac:dyDescent="0.25">
      <c r="A71" s="19" t="s">
        <v>67</v>
      </c>
      <c r="B71" s="18" t="s">
        <v>79</v>
      </c>
      <c r="C71" s="11">
        <v>90409.91</v>
      </c>
      <c r="D71" s="11">
        <v>91139.05</v>
      </c>
      <c r="E71" s="12">
        <f t="shared" si="13"/>
        <v>729.13999999999942</v>
      </c>
      <c r="F71" s="11">
        <v>90540.24</v>
      </c>
      <c r="G71" s="13">
        <f t="shared" si="8"/>
        <v>-598.80999999999767</v>
      </c>
      <c r="H71" s="11">
        <v>84438.97</v>
      </c>
      <c r="I71" s="13">
        <f t="shared" si="9"/>
        <v>-6101.2700000000041</v>
      </c>
      <c r="J71" s="11">
        <v>84985.03</v>
      </c>
      <c r="K71" s="13">
        <f t="shared" si="10"/>
        <v>546.05999999999767</v>
      </c>
      <c r="L71" s="11">
        <v>81611.210000000006</v>
      </c>
      <c r="M71" s="13">
        <f t="shared" si="11"/>
        <v>-3373.8199999999924</v>
      </c>
      <c r="N71" s="11">
        <v>86533.52</v>
      </c>
      <c r="O71" s="13">
        <f t="shared" si="12"/>
        <v>4922.3099999999977</v>
      </c>
    </row>
    <row r="72" spans="1:15" x14ac:dyDescent="0.25">
      <c r="A72" s="19" t="s">
        <v>68</v>
      </c>
      <c r="B72" s="18" t="s">
        <v>69</v>
      </c>
      <c r="C72" s="11">
        <v>25707.33</v>
      </c>
      <c r="D72" s="11">
        <v>25910.26</v>
      </c>
      <c r="E72" s="12">
        <f t="shared" si="13"/>
        <v>202.92999999999665</v>
      </c>
      <c r="F72" s="11">
        <v>25393.439999999999</v>
      </c>
      <c r="G72" s="13">
        <f t="shared" si="8"/>
        <v>-516.81999999999971</v>
      </c>
      <c r="H72" s="14">
        <v>25332.94</v>
      </c>
      <c r="I72" s="13">
        <f t="shared" si="9"/>
        <v>-60.5</v>
      </c>
      <c r="J72" s="11">
        <v>25225.8</v>
      </c>
      <c r="K72" s="13">
        <f t="shared" si="10"/>
        <v>-107.13999999999942</v>
      </c>
      <c r="L72" s="11">
        <v>25034.53</v>
      </c>
      <c r="M72" s="13">
        <f t="shared" si="11"/>
        <v>-191.27000000000044</v>
      </c>
      <c r="N72" s="14">
        <v>26902.33</v>
      </c>
      <c r="O72" s="13">
        <f t="shared" si="12"/>
        <v>1867.8000000000029</v>
      </c>
    </row>
    <row r="73" spans="1:15" x14ac:dyDescent="0.25">
      <c r="A73" s="25" t="s">
        <v>112</v>
      </c>
      <c r="B73" s="26" t="s">
        <v>107</v>
      </c>
      <c r="C73" s="27">
        <v>33641.269999999997</v>
      </c>
      <c r="D73" s="27">
        <v>33697.56</v>
      </c>
      <c r="E73" s="12">
        <f t="shared" si="13"/>
        <v>56.290000000000873</v>
      </c>
      <c r="F73" s="27">
        <v>33630.06</v>
      </c>
      <c r="G73" s="13">
        <f t="shared" si="8"/>
        <v>-67.5</v>
      </c>
      <c r="H73" s="30">
        <v>31687.7</v>
      </c>
      <c r="I73" s="13">
        <f t="shared" si="9"/>
        <v>-1942.3599999999969</v>
      </c>
      <c r="J73" s="27">
        <v>31797.49</v>
      </c>
      <c r="K73" s="13">
        <f t="shared" si="10"/>
        <v>109.79000000000087</v>
      </c>
      <c r="L73" s="27">
        <v>31578.21</v>
      </c>
      <c r="M73" s="13">
        <f t="shared" si="11"/>
        <v>-219.28000000000247</v>
      </c>
      <c r="N73" s="30">
        <v>36260.639999999999</v>
      </c>
      <c r="O73" s="13">
        <f t="shared" si="12"/>
        <v>4682.43</v>
      </c>
    </row>
    <row r="74" spans="1:15" x14ac:dyDescent="0.25">
      <c r="A74" s="25" t="s">
        <v>108</v>
      </c>
      <c r="B74" s="26" t="s">
        <v>109</v>
      </c>
      <c r="C74" s="27">
        <v>7264</v>
      </c>
      <c r="D74" s="27">
        <v>7328.59</v>
      </c>
      <c r="E74" s="12">
        <f t="shared" si="13"/>
        <v>64.590000000000146</v>
      </c>
      <c r="F74" s="27">
        <v>6890.61</v>
      </c>
      <c r="G74" s="13">
        <f t="shared" si="8"/>
        <v>-437.98000000000047</v>
      </c>
      <c r="H74" s="30">
        <v>6879.64</v>
      </c>
      <c r="I74" s="13">
        <f t="shared" si="9"/>
        <v>-10.969999999999345</v>
      </c>
      <c r="J74" s="27">
        <v>7137.33</v>
      </c>
      <c r="K74" s="13">
        <f t="shared" si="10"/>
        <v>257.6899999999996</v>
      </c>
      <c r="L74" s="27">
        <v>6683.5</v>
      </c>
      <c r="M74" s="13">
        <f t="shared" si="11"/>
        <v>-453.82999999999993</v>
      </c>
      <c r="N74" s="30">
        <v>9986.44</v>
      </c>
      <c r="O74" s="13">
        <f t="shared" si="12"/>
        <v>3302.9400000000005</v>
      </c>
    </row>
    <row r="75" spans="1:15" x14ac:dyDescent="0.25">
      <c r="A75" s="25" t="s">
        <v>110</v>
      </c>
      <c r="B75" s="26" t="s">
        <v>111</v>
      </c>
      <c r="C75" s="27">
        <v>1671.27</v>
      </c>
      <c r="D75" s="27">
        <v>1186.8399999999999</v>
      </c>
      <c r="E75" s="12">
        <f t="shared" si="13"/>
        <v>-484.43000000000006</v>
      </c>
      <c r="F75" s="27">
        <v>1239.1500000000001</v>
      </c>
      <c r="G75" s="13">
        <f t="shared" si="8"/>
        <v>52.310000000000173</v>
      </c>
      <c r="H75" s="30">
        <v>1324.64</v>
      </c>
      <c r="I75" s="13">
        <f t="shared" si="9"/>
        <v>85.490000000000009</v>
      </c>
      <c r="J75" s="27">
        <v>1081.06</v>
      </c>
      <c r="K75" s="13">
        <f t="shared" si="10"/>
        <v>-243.58000000000015</v>
      </c>
      <c r="L75" s="27">
        <v>1034.4000000000001</v>
      </c>
      <c r="M75" s="13">
        <f t="shared" si="11"/>
        <v>-46.659999999999854</v>
      </c>
      <c r="N75" s="30">
        <v>3287.44</v>
      </c>
      <c r="O75" s="13">
        <f t="shared" si="12"/>
        <v>2253.04</v>
      </c>
    </row>
    <row r="76" spans="1:15" x14ac:dyDescent="0.25">
      <c r="A76" s="25" t="s">
        <v>70</v>
      </c>
      <c r="B76" s="26" t="s">
        <v>126</v>
      </c>
      <c r="C76" s="27">
        <v>7054.24</v>
      </c>
      <c r="D76" s="27">
        <v>7054.24</v>
      </c>
      <c r="E76" s="12">
        <f t="shared" si="13"/>
        <v>0</v>
      </c>
      <c r="F76" s="27">
        <v>7054.24</v>
      </c>
      <c r="G76" s="13">
        <f t="shared" si="8"/>
        <v>0</v>
      </c>
      <c r="H76" s="30">
        <v>7054.24</v>
      </c>
      <c r="I76" s="13">
        <f t="shared" si="9"/>
        <v>0</v>
      </c>
      <c r="J76" s="27">
        <v>7054.24</v>
      </c>
      <c r="K76" s="13">
        <f t="shared" si="10"/>
        <v>0</v>
      </c>
      <c r="L76" s="27">
        <v>7054.24</v>
      </c>
      <c r="M76" s="13">
        <f t="shared" si="11"/>
        <v>0</v>
      </c>
      <c r="N76" s="30">
        <v>7054.24</v>
      </c>
      <c r="O76" s="13">
        <f t="shared" si="12"/>
        <v>0</v>
      </c>
    </row>
    <row r="77" spans="1:15" ht="15.75" thickBot="1" x14ac:dyDescent="0.3">
      <c r="A77" s="25" t="s">
        <v>71</v>
      </c>
      <c r="B77" s="26" t="s">
        <v>72</v>
      </c>
      <c r="C77" s="27">
        <v>332.6</v>
      </c>
      <c r="D77" s="27">
        <v>332.6</v>
      </c>
      <c r="E77" s="28">
        <f t="shared" si="13"/>
        <v>0</v>
      </c>
      <c r="F77" s="27">
        <v>18332.599999999999</v>
      </c>
      <c r="G77" s="29">
        <f t="shared" si="8"/>
        <v>18000</v>
      </c>
      <c r="H77" s="30">
        <v>128</v>
      </c>
      <c r="I77" s="29">
        <f t="shared" si="9"/>
        <v>-18204.599999999999</v>
      </c>
      <c r="J77" s="27">
        <v>128</v>
      </c>
      <c r="K77" s="13">
        <f t="shared" si="10"/>
        <v>0</v>
      </c>
      <c r="L77" s="27">
        <v>128</v>
      </c>
      <c r="M77" s="29">
        <f t="shared" si="11"/>
        <v>0</v>
      </c>
      <c r="N77" s="30">
        <v>128</v>
      </c>
      <c r="O77" s="29">
        <f t="shared" si="12"/>
        <v>0</v>
      </c>
    </row>
    <row r="78" spans="1:15" ht="15.75" thickBot="1" x14ac:dyDescent="0.3">
      <c r="A78" s="71" t="s">
        <v>121</v>
      </c>
      <c r="B78" s="71"/>
      <c r="C78" s="70">
        <f t="shared" ref="C78:O78" si="14">SUM(C40:C77)</f>
        <v>994503.33000000007</v>
      </c>
      <c r="D78" s="70">
        <f t="shared" si="14"/>
        <v>3035265.71</v>
      </c>
      <c r="E78" s="70">
        <f t="shared" si="14"/>
        <v>2040762.3800000001</v>
      </c>
      <c r="F78" s="70">
        <f t="shared" si="14"/>
        <v>2988098.2</v>
      </c>
      <c r="G78" s="70">
        <f t="shared" si="14"/>
        <v>-47167.510000000293</v>
      </c>
      <c r="H78" s="70">
        <f t="shared" si="14"/>
        <v>2870530.6700000004</v>
      </c>
      <c r="I78" s="70">
        <f t="shared" si="14"/>
        <v>-117567.52999999985</v>
      </c>
      <c r="J78" s="70">
        <f t="shared" si="14"/>
        <v>2613179.0299999993</v>
      </c>
      <c r="K78" s="70">
        <f t="shared" si="14"/>
        <v>-257351.63999999996</v>
      </c>
      <c r="L78" s="70">
        <f t="shared" si="14"/>
        <v>2429266.4299999997</v>
      </c>
      <c r="M78" s="70">
        <f t="shared" si="14"/>
        <v>-183912.59999999986</v>
      </c>
      <c r="N78" s="70">
        <f t="shared" si="14"/>
        <v>1923888.15</v>
      </c>
      <c r="O78" s="70">
        <f t="shared" si="14"/>
        <v>-505378.28000000009</v>
      </c>
    </row>
    <row r="79" spans="1:15" ht="15.75" thickBot="1" x14ac:dyDescent="0.3">
      <c r="A79" s="72" t="s">
        <v>74</v>
      </c>
      <c r="B79" s="72"/>
      <c r="C79" s="73">
        <f>C35+C78</f>
        <v>1419092.02</v>
      </c>
      <c r="D79" s="73">
        <f>D35+D78</f>
        <v>3454524.4299999997</v>
      </c>
      <c r="E79" s="73">
        <f>E35+E78</f>
        <v>2035432.4100000001</v>
      </c>
      <c r="F79" s="73">
        <f>F35+F78</f>
        <v>3442931.6</v>
      </c>
      <c r="G79" s="74">
        <f t="shared" si="8"/>
        <v>-11592.829999999609</v>
      </c>
      <c r="H79" s="73">
        <f>H35+H78</f>
        <v>3323562.9800000004</v>
      </c>
      <c r="I79" s="74">
        <f t="shared" si="9"/>
        <v>-119368.61999999965</v>
      </c>
      <c r="J79" s="73">
        <f>J35+J78</f>
        <v>3082943.5399999991</v>
      </c>
      <c r="K79" s="73">
        <f>K35+K78</f>
        <v>-240619.43999999994</v>
      </c>
      <c r="L79" s="73">
        <f>L35+L78</f>
        <v>2865805.09</v>
      </c>
      <c r="M79" s="74">
        <f t="shared" ref="M79" si="15">L79-J79</f>
        <v>-217138.44999999925</v>
      </c>
      <c r="N79" s="73">
        <f>N35+N78</f>
        <v>2356931.5699999998</v>
      </c>
      <c r="O79" s="74">
        <f t="shared" ref="O79" si="16">N79-L79</f>
        <v>-508873.52</v>
      </c>
    </row>
    <row r="80" spans="1:15" x14ac:dyDescent="0.25">
      <c r="A80" s="67"/>
      <c r="B80" s="67"/>
      <c r="C80" s="68"/>
      <c r="D80" s="68"/>
      <c r="E80" s="68"/>
      <c r="F80" s="68"/>
      <c r="G80" s="68"/>
      <c r="H80" s="68"/>
      <c r="I80" s="68"/>
    </row>
    <row r="81" spans="1:13" x14ac:dyDescent="0.25">
      <c r="A81" s="69"/>
      <c r="B81" s="69"/>
      <c r="C81" s="62"/>
      <c r="D81" s="62"/>
      <c r="E81" s="62"/>
      <c r="F81" s="62"/>
      <c r="G81" s="62"/>
      <c r="H81" s="62"/>
      <c r="I81" s="62"/>
    </row>
    <row r="82" spans="1:13" x14ac:dyDescent="0.25">
      <c r="C82" s="42"/>
    </row>
    <row r="83" spans="1:13" x14ac:dyDescent="0.25">
      <c r="A83" s="40"/>
      <c r="B83" s="40"/>
      <c r="C83" s="40"/>
      <c r="D83" s="55"/>
      <c r="E83" s="40"/>
      <c r="F83" s="40"/>
      <c r="G83" s="40"/>
      <c r="H83" s="40"/>
      <c r="I83" s="40"/>
      <c r="J83" s="40"/>
      <c r="K83" s="40"/>
      <c r="L83" s="40"/>
      <c r="M83" s="40"/>
    </row>
    <row r="84" spans="1:13" x14ac:dyDescent="0.25">
      <c r="A84" s="56"/>
      <c r="B84" s="75"/>
      <c r="C84" s="75"/>
      <c r="D84" s="55"/>
      <c r="E84" s="40"/>
      <c r="F84" s="55"/>
      <c r="G84" s="40"/>
      <c r="H84" s="55"/>
      <c r="I84" s="40"/>
      <c r="J84" s="40"/>
      <c r="K84" s="40"/>
      <c r="L84" s="40"/>
      <c r="M84" s="40"/>
    </row>
    <row r="85" spans="1:13" x14ac:dyDescent="0.25">
      <c r="A85" s="55"/>
      <c r="B85" s="78"/>
      <c r="C85" s="78"/>
      <c r="D85" s="57"/>
      <c r="E85" s="50"/>
      <c r="F85" s="57"/>
      <c r="G85" s="50"/>
      <c r="H85" s="57"/>
      <c r="I85" s="41"/>
      <c r="J85" s="40"/>
      <c r="K85" s="40"/>
      <c r="L85" s="40"/>
      <c r="M85" s="40"/>
    </row>
    <row r="86" spans="1:13" x14ac:dyDescent="0.25">
      <c r="A86" s="40"/>
      <c r="B86" s="76"/>
      <c r="C86" s="76"/>
      <c r="D86" s="58"/>
      <c r="E86" s="41"/>
      <c r="F86" s="58"/>
      <c r="G86" s="41"/>
      <c r="H86" s="58"/>
      <c r="I86" s="41"/>
      <c r="J86" s="40"/>
      <c r="K86" s="40"/>
      <c r="L86" s="40"/>
      <c r="M86" s="40"/>
    </row>
    <row r="87" spans="1:13" x14ac:dyDescent="0.25">
      <c r="A87" s="56"/>
      <c r="B87" s="75"/>
      <c r="C87" s="75"/>
      <c r="D87" s="55"/>
      <c r="E87" s="40"/>
      <c r="F87" s="55"/>
      <c r="G87" s="40"/>
      <c r="H87" s="55"/>
      <c r="I87" s="40"/>
      <c r="J87" s="40"/>
      <c r="K87" s="40"/>
      <c r="L87" s="40"/>
      <c r="M87" s="40"/>
    </row>
    <row r="88" spans="1:13" x14ac:dyDescent="0.25">
      <c r="A88" s="40"/>
      <c r="B88" s="78"/>
      <c r="C88" s="78"/>
      <c r="D88" s="57"/>
      <c r="E88" s="50"/>
      <c r="F88" s="57"/>
      <c r="G88" s="50"/>
      <c r="H88" s="57"/>
      <c r="I88" s="40"/>
      <c r="J88" s="40"/>
      <c r="K88" s="40"/>
      <c r="L88" s="40"/>
      <c r="M88" s="40"/>
    </row>
    <row r="89" spans="1:13" x14ac:dyDescent="0.25">
      <c r="A89" s="40"/>
      <c r="B89" s="76"/>
      <c r="C89" s="76"/>
      <c r="D89" s="58"/>
      <c r="E89" s="41"/>
      <c r="F89" s="58"/>
      <c r="G89" s="41"/>
      <c r="H89" s="58"/>
      <c r="I89" s="40"/>
      <c r="J89" s="40"/>
      <c r="K89" s="40"/>
      <c r="L89" s="40"/>
      <c r="M89" s="40"/>
    </row>
    <row r="90" spans="1:13" x14ac:dyDescent="0.25">
      <c r="A90" s="56"/>
      <c r="B90" s="75"/>
      <c r="C90" s="75"/>
      <c r="D90" s="55"/>
      <c r="E90" s="40"/>
      <c r="F90" s="55"/>
      <c r="G90" s="40"/>
      <c r="H90" s="55"/>
      <c r="I90" s="40"/>
      <c r="J90" s="40"/>
      <c r="K90" s="40"/>
      <c r="L90" s="40"/>
      <c r="M90" s="40"/>
    </row>
    <row r="91" spans="1:13" x14ac:dyDescent="0.25">
      <c r="A91" s="40"/>
      <c r="B91" s="78"/>
      <c r="C91" s="78"/>
      <c r="D91" s="57"/>
      <c r="E91" s="50"/>
      <c r="F91" s="57"/>
      <c r="G91" s="50"/>
      <c r="H91" s="57"/>
      <c r="I91" s="40"/>
      <c r="J91" s="40"/>
      <c r="K91" s="40"/>
      <c r="L91" s="40"/>
      <c r="M91" s="40"/>
    </row>
    <row r="92" spans="1:13" x14ac:dyDescent="0.25">
      <c r="A92" s="40"/>
      <c r="B92" s="76"/>
      <c r="C92" s="76"/>
      <c r="D92" s="58"/>
      <c r="E92" s="41"/>
      <c r="F92" s="58"/>
      <c r="G92" s="41"/>
      <c r="H92" s="58"/>
      <c r="I92" s="40"/>
      <c r="J92" s="40"/>
      <c r="K92" s="40"/>
      <c r="L92" s="40"/>
      <c r="M92" s="40"/>
    </row>
    <row r="93" spans="1:13" x14ac:dyDescent="0.25">
      <c r="A93" s="56"/>
      <c r="B93" s="75"/>
      <c r="C93" s="75"/>
      <c r="D93" s="55"/>
      <c r="E93" s="40"/>
      <c r="F93" s="55"/>
      <c r="G93" s="40"/>
      <c r="H93" s="55"/>
      <c r="I93" s="55"/>
      <c r="J93" s="40"/>
      <c r="K93" s="40"/>
      <c r="L93" s="40"/>
      <c r="M93" s="40"/>
    </row>
    <row r="94" spans="1:13" x14ac:dyDescent="0.25">
      <c r="A94" s="55"/>
      <c r="B94" s="78"/>
      <c r="C94" s="78"/>
      <c r="D94" s="57"/>
      <c r="E94" s="50"/>
      <c r="F94" s="57"/>
      <c r="G94" s="50"/>
      <c r="H94" s="57"/>
      <c r="I94" s="40"/>
      <c r="J94" s="40"/>
      <c r="K94" s="40"/>
      <c r="L94" s="40"/>
      <c r="M94" s="40"/>
    </row>
    <row r="95" spans="1:13" x14ac:dyDescent="0.25">
      <c r="A95" s="40"/>
      <c r="B95" s="76"/>
      <c r="C95" s="76"/>
      <c r="D95" s="58"/>
      <c r="E95" s="41"/>
      <c r="F95" s="58"/>
      <c r="G95" s="41"/>
      <c r="H95" s="58"/>
      <c r="I95" s="40"/>
      <c r="J95" s="40"/>
      <c r="K95" s="40"/>
      <c r="L95" s="40"/>
      <c r="M95" s="40"/>
    </row>
    <row r="96" spans="1:13" x14ac:dyDescent="0.25">
      <c r="A96" s="40"/>
      <c r="B96" s="75"/>
      <c r="C96" s="75"/>
      <c r="D96" s="55"/>
      <c r="E96" s="40"/>
      <c r="F96" s="55"/>
      <c r="G96" s="40"/>
      <c r="H96" s="55"/>
      <c r="I96" s="40"/>
      <c r="J96" s="40"/>
      <c r="K96" s="40"/>
      <c r="L96" s="40"/>
      <c r="M96" s="40"/>
    </row>
    <row r="97" spans="1:13" x14ac:dyDescent="0.25">
      <c r="A97" s="55"/>
      <c r="B97" s="78"/>
      <c r="C97" s="78"/>
      <c r="D97" s="57"/>
      <c r="E97" s="50"/>
      <c r="F97" s="57"/>
      <c r="G97" s="50"/>
      <c r="H97" s="57"/>
      <c r="I97" s="40"/>
      <c r="J97" s="40"/>
      <c r="K97" s="40"/>
      <c r="L97" s="40"/>
      <c r="M97" s="40"/>
    </row>
    <row r="98" spans="1:13" x14ac:dyDescent="0.25">
      <c r="A98" s="40"/>
      <c r="B98" s="76"/>
      <c r="C98" s="76"/>
      <c r="D98" s="58"/>
      <c r="E98" s="41"/>
      <c r="F98" s="58"/>
      <c r="G98" s="41"/>
      <c r="H98" s="58"/>
      <c r="I98" s="40"/>
      <c r="J98" s="40"/>
      <c r="K98" s="40"/>
      <c r="L98" s="40"/>
      <c r="M98" s="40"/>
    </row>
    <row r="99" spans="1:13" x14ac:dyDescent="0.25">
      <c r="A99" s="40"/>
      <c r="B99" s="79"/>
      <c r="C99" s="79"/>
      <c r="D99" s="59"/>
      <c r="E99" s="51"/>
      <c r="F99" s="59"/>
      <c r="G99" s="51"/>
      <c r="H99" s="59"/>
      <c r="I99" s="40"/>
      <c r="J99" s="40"/>
      <c r="K99" s="40"/>
      <c r="L99" s="40"/>
      <c r="M99" s="40"/>
    </row>
    <row r="100" spans="1:13" x14ac:dyDescent="0.25">
      <c r="A100" s="40"/>
      <c r="B100" s="80"/>
      <c r="C100" s="80"/>
      <c r="D100" s="60"/>
      <c r="E100" s="52"/>
      <c r="F100" s="60"/>
      <c r="G100" s="52"/>
      <c r="H100" s="60"/>
      <c r="I100" s="40"/>
      <c r="J100" s="40"/>
      <c r="K100" s="40"/>
      <c r="L100" s="40"/>
      <c r="M100" s="40"/>
    </row>
    <row r="101" spans="1:13" x14ac:dyDescent="0.25">
      <c r="A101" s="40"/>
      <c r="B101" s="81"/>
      <c r="C101" s="81"/>
      <c r="D101" s="61"/>
      <c r="E101" s="53"/>
      <c r="F101" s="61"/>
      <c r="G101" s="53"/>
      <c r="H101" s="61"/>
      <c r="I101" s="40"/>
      <c r="J101" s="40"/>
      <c r="K101" s="40"/>
      <c r="L101" s="40"/>
      <c r="M101" s="40"/>
    </row>
    <row r="102" spans="1:13" x14ac:dyDescent="0.25">
      <c r="A102" s="56"/>
      <c r="B102" s="75"/>
      <c r="C102" s="75"/>
      <c r="D102" s="55"/>
      <c r="E102" s="40"/>
      <c r="F102" s="55"/>
      <c r="G102" s="40"/>
      <c r="H102" s="55"/>
      <c r="I102" s="40"/>
      <c r="J102" s="40"/>
      <c r="K102" s="40"/>
      <c r="L102" s="40"/>
      <c r="M102" s="40"/>
    </row>
    <row r="103" spans="1:13" x14ac:dyDescent="0.25">
      <c r="A103" s="40"/>
      <c r="B103" s="78"/>
      <c r="C103" s="78"/>
      <c r="D103" s="57"/>
      <c r="E103" s="50"/>
      <c r="F103" s="57"/>
      <c r="G103" s="50"/>
      <c r="H103" s="57"/>
      <c r="I103" s="40"/>
      <c r="J103" s="40"/>
      <c r="K103" s="40"/>
      <c r="L103" s="40"/>
      <c r="M103" s="40"/>
    </row>
    <row r="104" spans="1:13" x14ac:dyDescent="0.25">
      <c r="A104" s="40"/>
      <c r="B104" s="76"/>
      <c r="C104" s="76"/>
      <c r="D104" s="58"/>
      <c r="E104" s="41"/>
      <c r="F104" s="58"/>
      <c r="G104" s="41"/>
      <c r="H104" s="58"/>
      <c r="I104" s="40"/>
      <c r="J104" s="40"/>
      <c r="K104" s="40"/>
      <c r="L104" s="40"/>
      <c r="M104" s="40"/>
    </row>
    <row r="105" spans="1:13" x14ac:dyDescent="0.25">
      <c r="A105" s="56"/>
      <c r="B105" s="75"/>
      <c r="C105" s="75"/>
      <c r="D105" s="55"/>
      <c r="E105" s="40"/>
      <c r="F105" s="55"/>
      <c r="G105" s="40"/>
      <c r="H105" s="55"/>
      <c r="I105" s="40"/>
      <c r="J105" s="40"/>
      <c r="K105" s="40"/>
      <c r="L105" s="40"/>
      <c r="M105" s="40"/>
    </row>
    <row r="106" spans="1:13" x14ac:dyDescent="0.25">
      <c r="A106" s="40"/>
      <c r="B106" s="75"/>
      <c r="C106" s="75"/>
      <c r="D106" s="55"/>
      <c r="E106" s="40"/>
      <c r="F106" s="55"/>
      <c r="G106" s="40"/>
      <c r="H106" s="55"/>
      <c r="I106" s="40"/>
      <c r="J106" s="40"/>
      <c r="K106" s="40"/>
      <c r="L106" s="40"/>
      <c r="M106" s="40"/>
    </row>
    <row r="107" spans="1:13" x14ac:dyDescent="0.25">
      <c r="A107" s="40"/>
      <c r="B107" s="75"/>
      <c r="C107" s="75"/>
      <c r="D107" s="55"/>
      <c r="E107" s="40"/>
      <c r="F107" s="55"/>
      <c r="G107" s="40"/>
      <c r="H107" s="55"/>
      <c r="I107" s="40"/>
      <c r="J107" s="40"/>
      <c r="K107" s="40"/>
      <c r="L107" s="40"/>
      <c r="M107" s="40"/>
    </row>
    <row r="108" spans="1:13" x14ac:dyDescent="0.25">
      <c r="A108" s="40"/>
      <c r="B108" s="75"/>
      <c r="C108" s="75"/>
      <c r="D108" s="55"/>
      <c r="E108" s="40"/>
      <c r="F108" s="55"/>
      <c r="G108" s="40"/>
      <c r="H108" s="55"/>
      <c r="I108" s="40"/>
      <c r="J108" s="40"/>
      <c r="K108" s="40"/>
      <c r="L108" s="40"/>
      <c r="M108" s="40"/>
    </row>
    <row r="109" spans="1:13" x14ac:dyDescent="0.25">
      <c r="A109" s="40"/>
      <c r="B109" s="75"/>
      <c r="C109" s="75"/>
      <c r="D109" s="55"/>
      <c r="E109" s="40"/>
      <c r="F109" s="55"/>
      <c r="G109" s="40"/>
      <c r="H109" s="55"/>
      <c r="I109" s="40"/>
      <c r="J109" s="40"/>
      <c r="K109" s="40"/>
      <c r="L109" s="40"/>
      <c r="M109" s="40"/>
    </row>
    <row r="110" spans="1:13" x14ac:dyDescent="0.25">
      <c r="A110" s="40"/>
      <c r="B110" s="75"/>
      <c r="C110" s="75"/>
      <c r="D110" s="55"/>
      <c r="E110" s="40"/>
      <c r="F110" s="55"/>
      <c r="G110" s="40"/>
      <c r="H110" s="55"/>
      <c r="I110" s="40"/>
      <c r="J110" s="40"/>
      <c r="K110" s="40"/>
      <c r="L110" s="40"/>
      <c r="M110" s="40"/>
    </row>
    <row r="111" spans="1:13" x14ac:dyDescent="0.25">
      <c r="A111" s="40"/>
      <c r="B111" s="75"/>
      <c r="C111" s="75"/>
      <c r="D111" s="55"/>
      <c r="E111" s="40"/>
      <c r="F111" s="55"/>
      <c r="G111" s="40"/>
      <c r="H111" s="55"/>
      <c r="I111" s="40"/>
      <c r="J111" s="40"/>
      <c r="K111" s="40"/>
      <c r="L111" s="40"/>
      <c r="M111" s="40"/>
    </row>
    <row r="112" spans="1:13" x14ac:dyDescent="0.25">
      <c r="A112" s="40"/>
      <c r="B112" s="77"/>
      <c r="C112" s="77"/>
      <c r="D112" s="62"/>
      <c r="E112" s="54"/>
      <c r="F112" s="62"/>
      <c r="G112" s="54"/>
      <c r="H112" s="62"/>
      <c r="I112" s="54"/>
      <c r="J112" s="40"/>
      <c r="K112" s="40"/>
      <c r="L112" s="40"/>
      <c r="M112" s="40"/>
    </row>
    <row r="113" spans="1:13" x14ac:dyDescent="0.25">
      <c r="A113" s="40"/>
      <c r="B113" s="77"/>
      <c r="C113" s="77"/>
      <c r="D113" s="62"/>
      <c r="E113" s="54"/>
      <c r="F113" s="62"/>
      <c r="G113" s="54"/>
      <c r="H113" s="62"/>
      <c r="I113" s="40"/>
      <c r="J113" s="40"/>
      <c r="K113" s="40"/>
      <c r="L113" s="40"/>
      <c r="M113" s="40"/>
    </row>
    <row r="114" spans="1:13" x14ac:dyDescent="0.25">
      <c r="A114" s="40"/>
      <c r="B114" s="40"/>
      <c r="C114" s="40"/>
      <c r="D114" s="55"/>
      <c r="E114" s="40"/>
      <c r="F114" s="55"/>
      <c r="G114" s="40"/>
      <c r="H114" s="55"/>
      <c r="I114" s="40"/>
      <c r="J114" s="40"/>
      <c r="K114" s="40"/>
      <c r="L114" s="40"/>
      <c r="M114" s="40"/>
    </row>
    <row r="115" spans="1:13" x14ac:dyDescent="0.25">
      <c r="A115" s="40"/>
      <c r="B115" s="40"/>
      <c r="C115" s="40"/>
      <c r="D115" s="55"/>
      <c r="E115" s="40"/>
      <c r="F115" s="55"/>
      <c r="G115" s="40"/>
      <c r="H115" s="55"/>
      <c r="I115" s="40"/>
      <c r="J115" s="40"/>
      <c r="K115" s="40"/>
      <c r="L115" s="40"/>
      <c r="M115" s="40"/>
    </row>
    <row r="116" spans="1:13" x14ac:dyDescent="0.25">
      <c r="A116" s="40"/>
      <c r="B116" s="54"/>
      <c r="C116" s="40"/>
      <c r="D116" s="62"/>
      <c r="E116" s="54"/>
      <c r="F116" s="62"/>
      <c r="G116" s="54"/>
      <c r="H116" s="62"/>
      <c r="I116" s="54"/>
      <c r="J116" s="40"/>
      <c r="K116" s="40"/>
      <c r="L116" s="40"/>
      <c r="M116" s="40"/>
    </row>
    <row r="117" spans="1:13" x14ac:dyDescent="0.25">
      <c r="A117" s="40"/>
      <c r="B117" s="40"/>
      <c r="C117" s="40"/>
      <c r="D117" s="55"/>
      <c r="E117" s="55"/>
      <c r="F117" s="55"/>
      <c r="G117" s="55"/>
      <c r="H117" s="55"/>
      <c r="I117" s="40"/>
      <c r="J117" s="40"/>
      <c r="K117" s="40"/>
      <c r="L117" s="40"/>
      <c r="M117" s="40"/>
    </row>
    <row r="118" spans="1:13" x14ac:dyDescent="0.25">
      <c r="D118" s="44"/>
      <c r="E118" s="45"/>
      <c r="F118" s="44"/>
      <c r="G118" s="45"/>
      <c r="H118" s="44"/>
      <c r="I118" s="45"/>
    </row>
    <row r="119" spans="1:13" x14ac:dyDescent="0.25">
      <c r="D119" s="42"/>
    </row>
    <row r="120" spans="1:13" x14ac:dyDescent="0.25">
      <c r="D120" s="42"/>
      <c r="F120" s="42"/>
      <c r="H120" s="42"/>
    </row>
    <row r="121" spans="1:13" x14ac:dyDescent="0.25">
      <c r="F121" s="42"/>
      <c r="H121" s="42"/>
    </row>
  </sheetData>
  <mergeCells count="43">
    <mergeCell ref="J38:K38"/>
    <mergeCell ref="L38:M38"/>
    <mergeCell ref="N38:O38"/>
    <mergeCell ref="A2:O2"/>
    <mergeCell ref="J4:K4"/>
    <mergeCell ref="L4:M4"/>
    <mergeCell ref="N4:O4"/>
    <mergeCell ref="B113:C113"/>
    <mergeCell ref="H38:I38"/>
    <mergeCell ref="B96:C96"/>
    <mergeCell ref="B97:C97"/>
    <mergeCell ref="B85:C85"/>
    <mergeCell ref="B86:C86"/>
    <mergeCell ref="B88:C88"/>
    <mergeCell ref="B89:C89"/>
    <mergeCell ref="B84:C84"/>
    <mergeCell ref="B87:C87"/>
    <mergeCell ref="B90:C90"/>
    <mergeCell ref="B91:C91"/>
    <mergeCell ref="B92:C92"/>
    <mergeCell ref="B93:C93"/>
    <mergeCell ref="B94:C94"/>
    <mergeCell ref="B95:C95"/>
    <mergeCell ref="D4:E4"/>
    <mergeCell ref="F4:G4"/>
    <mergeCell ref="H4:I4"/>
    <mergeCell ref="D38:E38"/>
    <mergeCell ref="F38:G38"/>
    <mergeCell ref="B105:C105"/>
    <mergeCell ref="B98:C98"/>
    <mergeCell ref="B111:C111"/>
    <mergeCell ref="B112:C112"/>
    <mergeCell ref="B106:C106"/>
    <mergeCell ref="B107:C107"/>
    <mergeCell ref="B108:C108"/>
    <mergeCell ref="B109:C109"/>
    <mergeCell ref="B110:C110"/>
    <mergeCell ref="B102:C102"/>
    <mergeCell ref="B103:C103"/>
    <mergeCell ref="B104:C104"/>
    <mergeCell ref="B99:C99"/>
    <mergeCell ref="B100:C100"/>
    <mergeCell ref="B101:C10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celkové pohľadávky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2022-08-15T06:54:40Z</dcterms:modified>
</cp:coreProperties>
</file>